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'List1'!$A$1:$AG$45</definedName>
    <definedName name="skrýše">'List1'!$A$6:$AG$43</definedName>
  </definedNames>
  <calcPr fullCalcOnLoad="1"/>
</workbook>
</file>

<file path=xl/sharedStrings.xml><?xml version="1.0" encoding="utf-8"?>
<sst xmlns="http://schemas.openxmlformats.org/spreadsheetml/2006/main" count="97" uniqueCount="96">
  <si>
    <t>Vyhodnocení Skrýše 2011 – 20. března</t>
  </si>
  <si>
    <t>Kompas</t>
  </si>
  <si>
    <t>číslo skrýše</t>
  </si>
  <si>
    <t>suma</t>
  </si>
  <si>
    <t>počet bodů</t>
  </si>
  <si>
    <t>GPS</t>
  </si>
  <si>
    <t>číslo</t>
  </si>
  <si>
    <t>název</t>
  </si>
  <si>
    <t>počet skrýší</t>
  </si>
  <si>
    <t>body</t>
  </si>
  <si>
    <t>Sestry Brožkovy</t>
  </si>
  <si>
    <t>Petr Stehlík</t>
  </si>
  <si>
    <t>Martin Les</t>
  </si>
  <si>
    <t>František Kolovský</t>
  </si>
  <si>
    <t>Jan Václavík</t>
  </si>
  <si>
    <t>Petr Suchý</t>
  </si>
  <si>
    <t>Cunak LBE6600</t>
  </si>
  <si>
    <t>David Komín - chimney.cz</t>
  </si>
  <si>
    <t>Petr Kočandrle</t>
  </si>
  <si>
    <t>David Stanovský</t>
  </si>
  <si>
    <t>(Fišer Pavel) - Noční můry</t>
  </si>
  <si>
    <t>Zdeněk Přeček</t>
  </si>
  <si>
    <t>František Bartoš</t>
  </si>
  <si>
    <t>Vašík B.</t>
  </si>
  <si>
    <t>Pepa a Věrka</t>
  </si>
  <si>
    <t>Bráchové (Altis + Druger)</t>
  </si>
  <si>
    <t>D-N</t>
  </si>
  <si>
    <t>Karolína + Bára</t>
  </si>
  <si>
    <t>Koyamas Family - ON</t>
  </si>
  <si>
    <t>Pavel Kadlečík</t>
  </si>
  <si>
    <t>Jan Pšenička</t>
  </si>
  <si>
    <t>Kepič</t>
  </si>
  <si>
    <t>J-ELITA</t>
  </si>
  <si>
    <t>Miloš Novák</t>
  </si>
  <si>
    <t>Jiří Hájek</t>
  </si>
  <si>
    <t>Jakub Bulín</t>
  </si>
  <si>
    <t>Robo</t>
  </si>
  <si>
    <t>Minarjo</t>
  </si>
  <si>
    <t>Petra Škáchová</t>
  </si>
  <si>
    <t>ETD - Team</t>
  </si>
  <si>
    <t>Jelínek M.</t>
  </si>
  <si>
    <t>Buráci</t>
  </si>
  <si>
    <t>Zdeňka Křivancová</t>
  </si>
  <si>
    <t>Václav Šimon</t>
  </si>
  <si>
    <t>Na procházce</t>
  </si>
  <si>
    <t>Ondřej Janovič</t>
  </si>
  <si>
    <t>Showpa</t>
  </si>
  <si>
    <t>TajnyMag</t>
  </si>
  <si>
    <t>JEFFIX</t>
  </si>
  <si>
    <t>Kam ten spěch?</t>
  </si>
  <si>
    <t>Luci Jaj</t>
  </si>
  <si>
    <t>VK_Stahlavy</t>
  </si>
  <si>
    <t>KAMPJ</t>
  </si>
  <si>
    <t>Naďa Zavadilová</t>
  </si>
  <si>
    <t>_SiDi_</t>
  </si>
  <si>
    <t>Malin.Sedlacek</t>
  </si>
  <si>
    <t>Koyamas Family - ONA</t>
  </si>
  <si>
    <t>YAK</t>
  </si>
  <si>
    <t>Nautilus</t>
  </si>
  <si>
    <t>Fantazií neobdaření</t>
  </si>
  <si>
    <t>Baffi &amp; Valeon</t>
  </si>
  <si>
    <t>Pepča a Luky</t>
  </si>
  <si>
    <t>BROFI</t>
  </si>
  <si>
    <t>Toť otázka</t>
  </si>
  <si>
    <t>Geonauti</t>
  </si>
  <si>
    <t>Jelínková Z.</t>
  </si>
  <si>
    <t>Jelínková R.</t>
  </si>
  <si>
    <t>Kaštani Plzeň</t>
  </si>
  <si>
    <t>Pelikánky</t>
  </si>
  <si>
    <t>Čuňátka</t>
  </si>
  <si>
    <t>100Dteam</t>
  </si>
  <si>
    <t>Karel Hlavatý</t>
  </si>
  <si>
    <t>Empík13 + Team</t>
  </si>
  <si>
    <t>Kroupovi</t>
  </si>
  <si>
    <t>Buráci 2</t>
  </si>
  <si>
    <t>Kočíci</t>
  </si>
  <si>
    <t>Niki Team</t>
  </si>
  <si>
    <t>Martani</t>
  </si>
  <si>
    <t>Spekunda</t>
  </si>
  <si>
    <t>Gadgitka</t>
  </si>
  <si>
    <t>Motomanik</t>
  </si>
  <si>
    <t>Gumaci</t>
  </si>
  <si>
    <t>Torfik</t>
  </si>
  <si>
    <t>Blue Hell II.</t>
  </si>
  <si>
    <t>Vítězný, ostatní diskvalifik.</t>
  </si>
  <si>
    <t>Jerrybike &amp; Ila</t>
  </si>
  <si>
    <t>MichalS &amp; Flower</t>
  </si>
  <si>
    <t>Staňkovky</t>
  </si>
  <si>
    <t>Baddy</t>
  </si>
  <si>
    <t>RICTEP</t>
  </si>
  <si>
    <t>René, já a Rudolf</t>
  </si>
  <si>
    <t>Barcuch Karel</t>
  </si>
  <si>
    <t>Pekáři</t>
  </si>
  <si>
    <t>Pohodáři</t>
  </si>
  <si>
    <t>KALCIUM 00</t>
  </si>
  <si>
    <t>Airaci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</si>
</sst>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H:MM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0"/>
      <color indexed="1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24" borderId="0" xfId="0" applyFont="1" applyFill="1" applyAlignment="1">
      <alignment horizontal="center" vertical="center"/>
    </xf>
    <xf numFmtId="164" fontId="18" fillId="7" borderId="10" xfId="0" applyFont="1" applyFill="1" applyBorder="1" applyAlignment="1">
      <alignment horizontal="center"/>
    </xf>
    <xf numFmtId="164" fontId="18" fillId="7" borderId="11" xfId="0" applyFont="1" applyFill="1" applyBorder="1" applyAlignment="1">
      <alignment horizontal="center"/>
    </xf>
    <xf numFmtId="164" fontId="18" fillId="7" borderId="12" xfId="0" applyFont="1" applyFill="1" applyBorder="1" applyAlignment="1">
      <alignment horizontal="center"/>
    </xf>
    <xf numFmtId="164" fontId="18" fillId="7" borderId="13" xfId="0" applyFont="1" applyFill="1" applyBorder="1" applyAlignment="1">
      <alignment horizontal="center"/>
    </xf>
    <xf numFmtId="164" fontId="18" fillId="7" borderId="14" xfId="0" applyFont="1" applyFill="1" applyBorder="1" applyAlignment="1">
      <alignment horizontal="center"/>
    </xf>
    <xf numFmtId="164" fontId="18" fillId="7" borderId="15" xfId="0" applyFont="1" applyFill="1" applyBorder="1" applyAlignment="1">
      <alignment horizontal="center"/>
    </xf>
    <xf numFmtId="164" fontId="21" fillId="25" borderId="0" xfId="0" applyFont="1" applyFill="1" applyAlignment="1">
      <alignment horizontal="center" vertical="center"/>
    </xf>
    <xf numFmtId="164" fontId="0" fillId="6" borderId="0" xfId="0" applyFill="1" applyAlignment="1">
      <alignment/>
    </xf>
    <xf numFmtId="164" fontId="18" fillId="17" borderId="16" xfId="0" applyFont="1" applyFill="1" applyBorder="1" applyAlignment="1">
      <alignment horizontal="center"/>
    </xf>
    <xf numFmtId="164" fontId="18" fillId="17" borderId="17" xfId="0" applyFont="1" applyFill="1" applyBorder="1" applyAlignment="1">
      <alignment horizontal="center"/>
    </xf>
    <xf numFmtId="164" fontId="18" fillId="17" borderId="18" xfId="0" applyFont="1" applyFill="1" applyBorder="1" applyAlignment="1">
      <alignment horizontal="center"/>
    </xf>
    <xf numFmtId="164" fontId="18" fillId="17" borderId="19" xfId="0" applyFont="1" applyFill="1" applyBorder="1" applyAlignment="1">
      <alignment horizontal="center"/>
    </xf>
    <xf numFmtId="164" fontId="0" fillId="17" borderId="13" xfId="0" applyFill="1" applyBorder="1" applyAlignment="1">
      <alignment/>
    </xf>
    <xf numFmtId="164" fontId="18" fillId="17" borderId="20" xfId="0" applyFont="1" applyFill="1" applyBorder="1" applyAlignment="1">
      <alignment horizontal="center"/>
    </xf>
    <xf numFmtId="164" fontId="18" fillId="17" borderId="14" xfId="0" applyFont="1" applyFill="1" applyBorder="1" applyAlignment="1">
      <alignment horizontal="center"/>
    </xf>
    <xf numFmtId="164" fontId="18" fillId="17" borderId="21" xfId="0" applyFont="1" applyFill="1" applyBorder="1" applyAlignment="1">
      <alignment horizontal="center"/>
    </xf>
    <xf numFmtId="164" fontId="18" fillId="0" borderId="22" xfId="0" applyFont="1" applyFill="1" applyBorder="1" applyAlignment="1">
      <alignment horizontal="center"/>
    </xf>
    <xf numFmtId="164" fontId="0" fillId="0" borderId="23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6" borderId="0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0" fillId="0" borderId="23" xfId="0" applyBorder="1" applyAlignment="1">
      <alignment horizontal="center"/>
    </xf>
    <xf numFmtId="164" fontId="18" fillId="0" borderId="24" xfId="0" applyFont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18" fillId="0" borderId="22" xfId="0" applyFont="1" applyBorder="1" applyAlignment="1">
      <alignment horizontal="center"/>
    </xf>
    <xf numFmtId="164" fontId="18" fillId="25" borderId="22" xfId="0" applyFont="1" applyFill="1" applyBorder="1" applyAlignment="1">
      <alignment horizontal="center"/>
    </xf>
    <xf numFmtId="164" fontId="18" fillId="25" borderId="24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23" xfId="0" applyFont="1" applyFill="1" applyBorder="1" applyAlignment="1">
      <alignment/>
    </xf>
    <xf numFmtId="165" fontId="0" fillId="21" borderId="0" xfId="0" applyNumberFormat="1" applyFill="1" applyAlignment="1">
      <alignment/>
    </xf>
    <xf numFmtId="164" fontId="0" fillId="4" borderId="0" xfId="0" applyFill="1" applyAlignment="1">
      <alignment/>
    </xf>
    <xf numFmtId="164" fontId="0" fillId="26" borderId="23" xfId="0" applyFont="1" applyFill="1" applyBorder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color rgb="FF00FF00"/>
      </font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workbookViewId="0" topLeftCell="A1">
      <pane ySplit="7" topLeftCell="A8" activePane="bottomLeft" state="frozen"/>
      <selection pane="topLeft" activeCell="A1" sqref="A1"/>
      <selection pane="bottomLeft" activeCell="AI39" sqref="AI39"/>
    </sheetView>
  </sheetViews>
  <sheetFormatPr defaultColWidth="9.140625" defaultRowHeight="12.75"/>
  <cols>
    <col min="2" max="2" width="32.140625" style="0" customWidth="1"/>
    <col min="3" max="27" width="3.28125" style="0" customWidth="1"/>
    <col min="28" max="29" width="0" style="0" hidden="1" customWidth="1"/>
    <col min="30" max="30" width="12.140625" style="1" customWidth="1"/>
    <col min="31" max="31" width="11.421875" style="2" customWidth="1"/>
  </cols>
  <sheetData>
    <row r="1" ht="16.5">
      <c r="B1" s="3" t="s">
        <v>0</v>
      </c>
    </row>
    <row r="2" ht="30.75" customHeight="1">
      <c r="B2" s="4" t="s">
        <v>1</v>
      </c>
    </row>
    <row r="3" spans="2:30" s="2" customFormat="1" ht="12">
      <c r="B3" s="5" t="s">
        <v>2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7" t="s">
        <v>3</v>
      </c>
    </row>
    <row r="4" spans="2:30" s="2" customFormat="1" ht="12">
      <c r="B4" s="8" t="s">
        <v>4</v>
      </c>
      <c r="C4" s="9">
        <v>6</v>
      </c>
      <c r="D4" s="9">
        <v>5</v>
      </c>
      <c r="E4" s="9">
        <v>7</v>
      </c>
      <c r="F4" s="9">
        <v>7</v>
      </c>
      <c r="G4" s="9">
        <v>8</v>
      </c>
      <c r="H4" s="9">
        <v>7</v>
      </c>
      <c r="I4" s="9">
        <v>8</v>
      </c>
      <c r="J4" s="9">
        <v>8</v>
      </c>
      <c r="K4" s="9">
        <v>4</v>
      </c>
      <c r="L4" s="9">
        <v>7</v>
      </c>
      <c r="M4" s="9">
        <v>7</v>
      </c>
      <c r="N4" s="9">
        <v>7</v>
      </c>
      <c r="O4" s="9">
        <v>7</v>
      </c>
      <c r="P4" s="9">
        <v>5</v>
      </c>
      <c r="Q4" s="9">
        <v>5</v>
      </c>
      <c r="R4" s="9">
        <v>4</v>
      </c>
      <c r="S4" s="9">
        <v>11</v>
      </c>
      <c r="T4" s="9">
        <v>6</v>
      </c>
      <c r="U4" s="9">
        <v>8</v>
      </c>
      <c r="V4" s="9">
        <v>7</v>
      </c>
      <c r="W4" s="9">
        <v>8</v>
      </c>
      <c r="X4" s="9">
        <v>7</v>
      </c>
      <c r="Y4" s="9">
        <v>8</v>
      </c>
      <c r="Z4" s="9">
        <v>8</v>
      </c>
      <c r="AA4" s="9">
        <v>7</v>
      </c>
      <c r="AB4" s="9">
        <v>0</v>
      </c>
      <c r="AC4" s="9">
        <v>0</v>
      </c>
      <c r="AD4" s="10">
        <f>SUM(C4:AC4)</f>
        <v>172</v>
      </c>
    </row>
    <row r="5" spans="2:27" ht="27.75" customHeight="1">
      <c r="B5" s="11" t="s">
        <v>5</v>
      </c>
      <c r="G5" s="12"/>
      <c r="L5" s="12"/>
      <c r="Q5" s="12"/>
      <c r="V5" s="12"/>
      <c r="AA5" s="12"/>
    </row>
    <row r="6" spans="1:31" ht="12">
      <c r="A6" s="13" t="s">
        <v>6</v>
      </c>
      <c r="B6" s="14" t="s">
        <v>7</v>
      </c>
      <c r="C6" s="15" t="s">
        <v>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 t="s">
        <v>8</v>
      </c>
      <c r="AE6" s="16" t="s">
        <v>9</v>
      </c>
    </row>
    <row r="7" spans="1:31" ht="12">
      <c r="A7" s="17"/>
      <c r="B7" s="18"/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19">
        <v>12</v>
      </c>
      <c r="O7" s="19">
        <v>13</v>
      </c>
      <c r="P7" s="19">
        <v>14</v>
      </c>
      <c r="Q7" s="19">
        <v>15</v>
      </c>
      <c r="R7" s="19">
        <v>16</v>
      </c>
      <c r="S7" s="19">
        <v>17</v>
      </c>
      <c r="T7" s="19">
        <v>18</v>
      </c>
      <c r="U7" s="19">
        <v>19</v>
      </c>
      <c r="V7" s="19">
        <v>20</v>
      </c>
      <c r="W7" s="19">
        <v>21</v>
      </c>
      <c r="X7" s="19">
        <v>22</v>
      </c>
      <c r="Y7" s="19">
        <v>23</v>
      </c>
      <c r="Z7" s="19">
        <v>24</v>
      </c>
      <c r="AA7" s="19">
        <v>25</v>
      </c>
      <c r="AB7" s="19">
        <v>26</v>
      </c>
      <c r="AC7" s="19">
        <v>27</v>
      </c>
      <c r="AD7" s="18"/>
      <c r="AE7" s="20"/>
    </row>
    <row r="8" spans="1:33" ht="12">
      <c r="A8" s="21">
        <v>16</v>
      </c>
      <c r="B8" s="22" t="s">
        <v>10</v>
      </c>
      <c r="C8" s="23">
        <v>1</v>
      </c>
      <c r="D8" s="23">
        <v>1</v>
      </c>
      <c r="E8" s="23">
        <v>1</v>
      </c>
      <c r="F8" s="23"/>
      <c r="G8" s="24">
        <v>1</v>
      </c>
      <c r="H8" s="23">
        <v>1</v>
      </c>
      <c r="I8" s="23"/>
      <c r="J8" s="23">
        <v>1</v>
      </c>
      <c r="K8" s="23">
        <v>1</v>
      </c>
      <c r="L8" s="24">
        <v>1</v>
      </c>
      <c r="M8" s="25">
        <v>1</v>
      </c>
      <c r="N8" s="25">
        <v>1</v>
      </c>
      <c r="O8" s="25">
        <v>1</v>
      </c>
      <c r="P8" s="25"/>
      <c r="Q8" s="24">
        <v>1</v>
      </c>
      <c r="R8" s="25">
        <v>1</v>
      </c>
      <c r="S8" s="25">
        <v>1</v>
      </c>
      <c r="T8" s="25">
        <v>1</v>
      </c>
      <c r="U8" s="25">
        <v>1</v>
      </c>
      <c r="V8" s="24">
        <v>1</v>
      </c>
      <c r="W8" s="23"/>
      <c r="X8" s="25">
        <v>1</v>
      </c>
      <c r="Y8" s="23">
        <v>1</v>
      </c>
      <c r="Z8" s="23">
        <v>1</v>
      </c>
      <c r="AA8" s="24"/>
      <c r="AB8" s="23"/>
      <c r="AC8" s="23"/>
      <c r="AD8" s="26">
        <f aca="true" t="shared" si="0" ref="AD8:AD90">SUM(C8:AC8)</f>
        <v>20</v>
      </c>
      <c r="AE8" s="27">
        <f aca="true" t="shared" si="1" ref="AE8:AE25">C8*C$4+D8*D$4+E8*E$4+F8*F$4+G8*G$4+H8*H$4+I8*I$4+J8*J$4+K8*K$4+L8*L$4+M8*M$4+N8*N$4+O8*O$4+P8*P$4+Q8*Q$4+R8*R$4+S8*S$4+T8*T$4+U8*U$4+V8*V$4+W8*W$4+X8*X$4+Y8*Y$4+Z8*Z$4+AA8*AA$4+AB8*AB$4+AC8*AC$4</f>
        <v>137</v>
      </c>
      <c r="AF8" s="28">
        <v>0.6188425925925926</v>
      </c>
      <c r="AG8" s="29">
        <v>1</v>
      </c>
    </row>
    <row r="9" spans="1:33" ht="12">
      <c r="A9" s="21">
        <v>28</v>
      </c>
      <c r="B9" s="22" t="s">
        <v>11</v>
      </c>
      <c r="C9" s="23"/>
      <c r="D9" s="23">
        <v>1</v>
      </c>
      <c r="E9" s="23">
        <v>1</v>
      </c>
      <c r="F9" s="23"/>
      <c r="G9" s="24">
        <v>1</v>
      </c>
      <c r="H9" s="23">
        <v>1</v>
      </c>
      <c r="I9" s="23">
        <v>1</v>
      </c>
      <c r="J9" s="23"/>
      <c r="K9" s="23">
        <v>1</v>
      </c>
      <c r="L9" s="24">
        <v>1</v>
      </c>
      <c r="M9" s="25">
        <v>1</v>
      </c>
      <c r="N9" s="25"/>
      <c r="O9" s="25">
        <v>1</v>
      </c>
      <c r="P9" s="25">
        <v>1</v>
      </c>
      <c r="Q9" s="24">
        <v>1</v>
      </c>
      <c r="R9" s="23">
        <v>1</v>
      </c>
      <c r="S9" s="23">
        <v>1</v>
      </c>
      <c r="T9" s="23">
        <v>1</v>
      </c>
      <c r="U9" s="23">
        <v>1</v>
      </c>
      <c r="V9" s="24">
        <v>1</v>
      </c>
      <c r="W9" s="23">
        <v>1</v>
      </c>
      <c r="X9" s="23">
        <v>1</v>
      </c>
      <c r="Y9" s="23">
        <v>1</v>
      </c>
      <c r="Z9" s="23">
        <v>1</v>
      </c>
      <c r="AA9" s="24"/>
      <c r="AB9" s="23"/>
      <c r="AC9" s="23"/>
      <c r="AD9" s="26">
        <f t="shared" si="0"/>
        <v>20</v>
      </c>
      <c r="AE9" s="27">
        <f t="shared" si="1"/>
        <v>137</v>
      </c>
      <c r="AF9" s="28">
        <v>0.6197337962962963</v>
      </c>
      <c r="AG9" s="29">
        <v>2</v>
      </c>
    </row>
    <row r="10" spans="1:33" ht="12">
      <c r="A10" s="21">
        <v>2</v>
      </c>
      <c r="B10" s="22" t="s">
        <v>12</v>
      </c>
      <c r="C10" s="23">
        <v>1</v>
      </c>
      <c r="D10" s="23"/>
      <c r="E10" s="23">
        <v>1</v>
      </c>
      <c r="F10" s="23"/>
      <c r="G10" s="24">
        <v>1</v>
      </c>
      <c r="H10" s="23">
        <v>1</v>
      </c>
      <c r="I10" s="23">
        <v>1</v>
      </c>
      <c r="J10" s="23">
        <v>1</v>
      </c>
      <c r="K10" s="23">
        <v>1</v>
      </c>
      <c r="L10" s="24">
        <v>1</v>
      </c>
      <c r="M10" s="25">
        <v>1</v>
      </c>
      <c r="N10" s="25">
        <v>1</v>
      </c>
      <c r="O10" s="25">
        <v>1</v>
      </c>
      <c r="P10" s="25">
        <v>1</v>
      </c>
      <c r="Q10" s="24">
        <v>1</v>
      </c>
      <c r="R10" s="23">
        <v>1</v>
      </c>
      <c r="S10" s="23">
        <v>1</v>
      </c>
      <c r="T10" s="23">
        <v>1</v>
      </c>
      <c r="U10" s="23">
        <v>1</v>
      </c>
      <c r="V10" s="24">
        <v>1</v>
      </c>
      <c r="W10" s="23"/>
      <c r="X10" s="23">
        <v>1</v>
      </c>
      <c r="Y10" s="23">
        <v>1</v>
      </c>
      <c r="Z10" s="23"/>
      <c r="AA10" s="24"/>
      <c r="AB10" s="23"/>
      <c r="AC10" s="23"/>
      <c r="AD10" s="26">
        <f t="shared" si="0"/>
        <v>20</v>
      </c>
      <c r="AE10" s="27">
        <f t="shared" si="1"/>
        <v>137</v>
      </c>
      <c r="AF10" s="28">
        <v>0.6248611111111111</v>
      </c>
      <c r="AG10" s="29">
        <v>3</v>
      </c>
    </row>
    <row r="11" spans="1:33" ht="12">
      <c r="A11" s="21">
        <v>12</v>
      </c>
      <c r="B11" s="22" t="s">
        <v>13</v>
      </c>
      <c r="C11" s="23">
        <v>1</v>
      </c>
      <c r="D11" s="23">
        <v>1</v>
      </c>
      <c r="E11" s="23">
        <v>1</v>
      </c>
      <c r="F11" s="23"/>
      <c r="G11" s="24">
        <v>1</v>
      </c>
      <c r="H11" s="23">
        <v>1</v>
      </c>
      <c r="I11" s="23"/>
      <c r="J11" s="23">
        <v>1</v>
      </c>
      <c r="K11" s="23">
        <v>1</v>
      </c>
      <c r="L11" s="24">
        <v>1</v>
      </c>
      <c r="M11" s="25">
        <v>1</v>
      </c>
      <c r="N11" s="25">
        <v>1</v>
      </c>
      <c r="O11" s="25">
        <v>1</v>
      </c>
      <c r="P11" s="25">
        <v>1</v>
      </c>
      <c r="Q11" s="24">
        <v>1</v>
      </c>
      <c r="R11" s="25">
        <v>1</v>
      </c>
      <c r="S11" s="25">
        <v>1</v>
      </c>
      <c r="T11" s="25">
        <v>1</v>
      </c>
      <c r="U11" s="25">
        <v>1</v>
      </c>
      <c r="V11" s="24"/>
      <c r="W11" s="23"/>
      <c r="X11" s="25">
        <v>1</v>
      </c>
      <c r="Y11" s="23">
        <v>1</v>
      </c>
      <c r="Z11" s="23">
        <v>1</v>
      </c>
      <c r="AA11" s="24"/>
      <c r="AB11" s="23"/>
      <c r="AC11" s="23"/>
      <c r="AD11" s="26">
        <f t="shared" si="0"/>
        <v>20</v>
      </c>
      <c r="AE11" s="27">
        <f t="shared" si="1"/>
        <v>135</v>
      </c>
      <c r="AF11" s="28">
        <v>0.6191203703703704</v>
      </c>
      <c r="AG11" s="29">
        <v>4</v>
      </c>
    </row>
    <row r="12" spans="1:33" ht="12">
      <c r="A12" s="21">
        <v>1</v>
      </c>
      <c r="B12" s="22" t="s">
        <v>14</v>
      </c>
      <c r="C12" s="23">
        <v>1</v>
      </c>
      <c r="D12" s="23"/>
      <c r="E12" s="23">
        <v>1</v>
      </c>
      <c r="F12" s="23"/>
      <c r="G12" s="24">
        <v>1</v>
      </c>
      <c r="H12" s="23">
        <v>1</v>
      </c>
      <c r="I12" s="23">
        <v>1</v>
      </c>
      <c r="J12" s="23">
        <v>1</v>
      </c>
      <c r="K12" s="23">
        <v>1</v>
      </c>
      <c r="L12" s="24">
        <v>1</v>
      </c>
      <c r="M12" s="25">
        <v>1</v>
      </c>
      <c r="N12" s="25">
        <v>1</v>
      </c>
      <c r="O12" s="25">
        <v>1</v>
      </c>
      <c r="P12" s="25"/>
      <c r="Q12" s="24">
        <v>1</v>
      </c>
      <c r="R12" s="23">
        <v>1</v>
      </c>
      <c r="S12" s="23">
        <v>1</v>
      </c>
      <c r="T12" s="23">
        <v>1</v>
      </c>
      <c r="U12" s="23">
        <v>1</v>
      </c>
      <c r="V12" s="24">
        <v>1</v>
      </c>
      <c r="W12" s="23"/>
      <c r="X12" s="23">
        <v>1</v>
      </c>
      <c r="Y12" s="23">
        <v>1</v>
      </c>
      <c r="Z12" s="23"/>
      <c r="AA12" s="24"/>
      <c r="AB12" s="23"/>
      <c r="AC12" s="23"/>
      <c r="AD12" s="26">
        <f t="shared" si="0"/>
        <v>19</v>
      </c>
      <c r="AE12" s="27">
        <f t="shared" si="1"/>
        <v>132</v>
      </c>
      <c r="AF12" s="28">
        <v>0.6206018518518518</v>
      </c>
      <c r="AG12" s="29">
        <v>5</v>
      </c>
    </row>
    <row r="13" spans="1:33" ht="12">
      <c r="A13" s="30">
        <v>29</v>
      </c>
      <c r="B13" s="22" t="s">
        <v>15</v>
      </c>
      <c r="C13" s="23">
        <v>1</v>
      </c>
      <c r="D13" s="23">
        <v>1</v>
      </c>
      <c r="E13" s="23">
        <v>1</v>
      </c>
      <c r="F13" s="23"/>
      <c r="G13" s="24">
        <v>1</v>
      </c>
      <c r="H13" s="23">
        <v>1</v>
      </c>
      <c r="I13" s="23"/>
      <c r="J13" s="23">
        <v>1</v>
      </c>
      <c r="K13" s="23">
        <v>1</v>
      </c>
      <c r="L13" s="24">
        <v>1</v>
      </c>
      <c r="M13" s="25">
        <v>1</v>
      </c>
      <c r="N13" s="25">
        <v>1</v>
      </c>
      <c r="O13" s="25">
        <v>1</v>
      </c>
      <c r="P13" s="25">
        <v>1</v>
      </c>
      <c r="Q13" s="24">
        <v>1</v>
      </c>
      <c r="R13" s="23">
        <v>1</v>
      </c>
      <c r="S13" s="23"/>
      <c r="T13" s="23">
        <v>1</v>
      </c>
      <c r="U13" s="23">
        <v>1</v>
      </c>
      <c r="V13" s="24">
        <v>1</v>
      </c>
      <c r="W13" s="23"/>
      <c r="X13" s="23">
        <v>1</v>
      </c>
      <c r="Y13" s="23">
        <v>1</v>
      </c>
      <c r="Z13" s="23">
        <v>1</v>
      </c>
      <c r="AA13" s="24"/>
      <c r="AB13" s="23"/>
      <c r="AC13" s="23"/>
      <c r="AD13" s="26">
        <f t="shared" si="0"/>
        <v>20</v>
      </c>
      <c r="AE13" s="27">
        <f t="shared" si="1"/>
        <v>131</v>
      </c>
      <c r="AF13" s="28">
        <v>0.6192129629629629</v>
      </c>
      <c r="AG13" s="29">
        <v>6</v>
      </c>
    </row>
    <row r="14" spans="1:33" ht="12">
      <c r="A14" s="30">
        <v>26</v>
      </c>
      <c r="B14" s="22" t="s">
        <v>16</v>
      </c>
      <c r="C14" s="23">
        <v>1</v>
      </c>
      <c r="D14" s="23"/>
      <c r="E14" s="23">
        <v>1</v>
      </c>
      <c r="F14" s="23"/>
      <c r="G14" s="24">
        <v>1</v>
      </c>
      <c r="H14" s="23">
        <v>1</v>
      </c>
      <c r="I14" s="23"/>
      <c r="J14" s="23">
        <v>1</v>
      </c>
      <c r="K14" s="23">
        <v>1</v>
      </c>
      <c r="L14" s="24">
        <v>1</v>
      </c>
      <c r="M14" s="25">
        <v>1</v>
      </c>
      <c r="N14" s="25">
        <v>1</v>
      </c>
      <c r="O14" s="25">
        <v>1</v>
      </c>
      <c r="P14" s="25">
        <v>1</v>
      </c>
      <c r="Q14" s="24">
        <v>1</v>
      </c>
      <c r="R14" s="23">
        <v>1</v>
      </c>
      <c r="S14" s="23">
        <v>1</v>
      </c>
      <c r="T14" s="23">
        <v>1</v>
      </c>
      <c r="U14" s="23">
        <v>1</v>
      </c>
      <c r="V14" s="24"/>
      <c r="W14" s="23"/>
      <c r="X14" s="23">
        <v>1</v>
      </c>
      <c r="Y14" s="23">
        <v>1</v>
      </c>
      <c r="Z14" s="23">
        <v>1</v>
      </c>
      <c r="AA14" s="24"/>
      <c r="AB14" s="23"/>
      <c r="AC14" s="23"/>
      <c r="AD14" s="26">
        <f t="shared" si="0"/>
        <v>19</v>
      </c>
      <c r="AE14" s="27">
        <f t="shared" si="1"/>
        <v>130</v>
      </c>
      <c r="AF14" s="28">
        <v>0.6192013888888889</v>
      </c>
      <c r="AG14" s="29">
        <v>7</v>
      </c>
    </row>
    <row r="15" spans="1:33" ht="12">
      <c r="A15" s="31">
        <v>41</v>
      </c>
      <c r="B15" s="22" t="s">
        <v>17</v>
      </c>
      <c r="C15" s="23">
        <v>1</v>
      </c>
      <c r="D15" s="23">
        <v>1</v>
      </c>
      <c r="E15" s="23"/>
      <c r="F15" s="23"/>
      <c r="G15" s="24">
        <v>1</v>
      </c>
      <c r="H15" s="23">
        <v>1</v>
      </c>
      <c r="I15" s="23"/>
      <c r="J15" s="23">
        <v>1</v>
      </c>
      <c r="K15" s="23"/>
      <c r="L15" s="24">
        <v>1</v>
      </c>
      <c r="M15" s="23">
        <v>1</v>
      </c>
      <c r="N15" s="23">
        <v>1</v>
      </c>
      <c r="O15" s="23">
        <v>1</v>
      </c>
      <c r="P15" s="23"/>
      <c r="Q15" s="24">
        <v>1</v>
      </c>
      <c r="R15" s="23">
        <v>1</v>
      </c>
      <c r="S15" s="23">
        <v>1</v>
      </c>
      <c r="T15" s="23">
        <v>1</v>
      </c>
      <c r="U15" s="23">
        <v>1</v>
      </c>
      <c r="V15" s="24"/>
      <c r="W15" s="23">
        <v>1</v>
      </c>
      <c r="X15" s="23">
        <v>1</v>
      </c>
      <c r="Y15" s="23">
        <v>1</v>
      </c>
      <c r="Z15" s="23">
        <v>1</v>
      </c>
      <c r="AA15" s="24"/>
      <c r="AB15" s="23"/>
      <c r="AC15" s="23"/>
      <c r="AD15" s="26">
        <f>SUM(C15:AC15)</f>
        <v>18</v>
      </c>
      <c r="AE15" s="32">
        <f>C15*C$4+D15*D$4+E15*E$4+F15*F$4+G15*G$4+H15*H$4+I15*I$4+J15*J$4+K15*K$4+L15*L$4+M15*M$4+N15*N$4+O15*O$4+P15*P$4+Q15*Q$4+R15*R$4+S15*S$4+T15*T$4+U15*U$4+V15*V$4+W15*W$4+X15*X$4+Y15*Y$4+Z15*Z$4+AA15*AA$4+AB15*AB$4+AC15*AC$4</f>
        <v>127</v>
      </c>
      <c r="AF15" s="33">
        <v>0.6230092592592592</v>
      </c>
      <c r="AG15" s="29">
        <v>8</v>
      </c>
    </row>
    <row r="16" spans="1:33" ht="12">
      <c r="A16" s="30">
        <v>9</v>
      </c>
      <c r="B16" s="22" t="s">
        <v>18</v>
      </c>
      <c r="C16" s="23"/>
      <c r="D16" s="23">
        <v>1</v>
      </c>
      <c r="E16" s="23">
        <v>1</v>
      </c>
      <c r="F16" s="23"/>
      <c r="G16" s="24">
        <v>1</v>
      </c>
      <c r="H16" s="23">
        <v>1</v>
      </c>
      <c r="I16" s="23"/>
      <c r="J16" s="23">
        <v>1</v>
      </c>
      <c r="K16" s="23">
        <v>1</v>
      </c>
      <c r="L16" s="24"/>
      <c r="M16" s="25">
        <v>1</v>
      </c>
      <c r="N16" s="25">
        <v>1</v>
      </c>
      <c r="O16" s="25">
        <v>1</v>
      </c>
      <c r="P16" s="25">
        <v>1</v>
      </c>
      <c r="Q16" s="24">
        <v>1</v>
      </c>
      <c r="R16" s="25">
        <v>1</v>
      </c>
      <c r="S16" s="25">
        <v>1</v>
      </c>
      <c r="T16" s="25"/>
      <c r="U16" s="25">
        <v>1</v>
      </c>
      <c r="V16" s="24"/>
      <c r="W16" s="23">
        <v>1</v>
      </c>
      <c r="X16" s="23">
        <v>1</v>
      </c>
      <c r="Y16" s="23">
        <v>1</v>
      </c>
      <c r="Z16" s="23">
        <v>1</v>
      </c>
      <c r="AA16" s="24"/>
      <c r="AB16" s="23"/>
      <c r="AC16" s="23"/>
      <c r="AD16" s="26">
        <f t="shared" si="0"/>
        <v>18</v>
      </c>
      <c r="AE16" s="27">
        <f t="shared" si="1"/>
        <v>124</v>
      </c>
      <c r="AF16" s="28">
        <v>0.6233796296296296</v>
      </c>
      <c r="AG16" s="29">
        <v>9</v>
      </c>
    </row>
    <row r="17" spans="1:33" ht="12">
      <c r="A17" s="30">
        <v>30</v>
      </c>
      <c r="B17" s="22" t="s">
        <v>19</v>
      </c>
      <c r="C17" s="23">
        <v>1</v>
      </c>
      <c r="D17" s="23">
        <v>1</v>
      </c>
      <c r="E17" s="23">
        <v>1</v>
      </c>
      <c r="F17" s="23"/>
      <c r="G17" s="24">
        <v>1</v>
      </c>
      <c r="H17" s="23">
        <v>1</v>
      </c>
      <c r="I17" s="23"/>
      <c r="J17" s="23">
        <v>1</v>
      </c>
      <c r="K17" s="23">
        <v>1</v>
      </c>
      <c r="L17" s="24">
        <v>1</v>
      </c>
      <c r="M17" s="25">
        <v>1</v>
      </c>
      <c r="N17" s="25">
        <v>1</v>
      </c>
      <c r="O17" s="25">
        <v>1</v>
      </c>
      <c r="P17" s="25"/>
      <c r="Q17" s="24">
        <v>1</v>
      </c>
      <c r="R17" s="23">
        <v>1</v>
      </c>
      <c r="S17" s="23">
        <v>1</v>
      </c>
      <c r="T17" s="23"/>
      <c r="U17" s="23">
        <v>1</v>
      </c>
      <c r="V17" s="24"/>
      <c r="W17" s="23">
        <v>1</v>
      </c>
      <c r="X17" s="23">
        <v>1</v>
      </c>
      <c r="Y17" s="23">
        <v>1</v>
      </c>
      <c r="Z17" s="23"/>
      <c r="AA17" s="24"/>
      <c r="AB17" s="23"/>
      <c r="AC17" s="23"/>
      <c r="AD17" s="26">
        <f t="shared" si="0"/>
        <v>18</v>
      </c>
      <c r="AE17" s="27">
        <f t="shared" si="1"/>
        <v>124</v>
      </c>
      <c r="AF17" s="28">
        <v>0.624363425925926</v>
      </c>
      <c r="AG17" s="29">
        <v>10</v>
      </c>
    </row>
    <row r="18" spans="1:33" ht="11.25" customHeight="1">
      <c r="A18" s="31">
        <v>31</v>
      </c>
      <c r="B18" s="34" t="s">
        <v>20</v>
      </c>
      <c r="C18" s="23">
        <v>1</v>
      </c>
      <c r="D18" s="23"/>
      <c r="E18" s="23">
        <v>1</v>
      </c>
      <c r="F18" s="23"/>
      <c r="G18" s="24">
        <v>1</v>
      </c>
      <c r="H18" s="23">
        <v>1</v>
      </c>
      <c r="I18" s="23">
        <v>1</v>
      </c>
      <c r="J18" s="23">
        <v>1</v>
      </c>
      <c r="K18" s="23"/>
      <c r="L18" s="24">
        <v>1</v>
      </c>
      <c r="M18" s="23">
        <v>1</v>
      </c>
      <c r="N18" s="23"/>
      <c r="O18" s="23">
        <v>1</v>
      </c>
      <c r="P18" s="23"/>
      <c r="Q18" s="24">
        <v>1</v>
      </c>
      <c r="R18" s="23"/>
      <c r="S18" s="23">
        <v>1</v>
      </c>
      <c r="T18" s="23">
        <v>1</v>
      </c>
      <c r="U18" s="23">
        <v>1</v>
      </c>
      <c r="V18" s="24"/>
      <c r="W18" s="23"/>
      <c r="X18" s="23">
        <v>1</v>
      </c>
      <c r="Y18" s="23">
        <v>1</v>
      </c>
      <c r="Z18" s="23">
        <v>1</v>
      </c>
      <c r="AA18" s="24"/>
      <c r="AB18" s="23"/>
      <c r="AC18" s="23"/>
      <c r="AD18" s="26">
        <f>SUM(C18:AC18)</f>
        <v>16</v>
      </c>
      <c r="AE18" s="32">
        <f>C18*C$4+D18*D$4+E18*E$4+F18*F$4+G18*G$4+H18*H$4+I18*I$4+J18*J$4+K18*K$4+L18*L$4+M18*M$4+N18*N$4+O18*O$4+P18*P$4+Q18*Q$4+R18*R$4+S18*S$4+T18*T$4+U18*U$4+V18*V$4+W18*W$4+X18*X$4+Y18*Y$4+Z18*Z$4+AA18*AA$4+AB18*AB$4+AC18*AC$4</f>
        <v>118</v>
      </c>
      <c r="AF18" s="33">
        <v>0.6246527777777778</v>
      </c>
      <c r="AG18" s="29">
        <v>11</v>
      </c>
    </row>
    <row r="19" spans="1:33" ht="12">
      <c r="A19" s="31">
        <v>1</v>
      </c>
      <c r="B19" s="34" t="s">
        <v>21</v>
      </c>
      <c r="C19" s="23">
        <v>1</v>
      </c>
      <c r="D19" s="23">
        <v>1</v>
      </c>
      <c r="E19" s="23"/>
      <c r="F19" s="23">
        <v>1</v>
      </c>
      <c r="G19" s="24">
        <v>1</v>
      </c>
      <c r="H19" s="23"/>
      <c r="I19" s="23"/>
      <c r="J19" s="23">
        <v>1</v>
      </c>
      <c r="K19" s="23"/>
      <c r="L19" s="24"/>
      <c r="M19" s="23"/>
      <c r="N19" s="23">
        <v>1</v>
      </c>
      <c r="O19" s="23">
        <v>1</v>
      </c>
      <c r="P19" s="23">
        <v>1</v>
      </c>
      <c r="Q19" s="24"/>
      <c r="R19" s="23"/>
      <c r="S19" s="23">
        <v>1</v>
      </c>
      <c r="T19" s="23"/>
      <c r="U19" s="23">
        <v>1</v>
      </c>
      <c r="V19" s="24"/>
      <c r="W19" s="23">
        <v>1</v>
      </c>
      <c r="X19" s="23">
        <v>1</v>
      </c>
      <c r="Y19" s="23">
        <v>1</v>
      </c>
      <c r="Z19" s="23">
        <v>1</v>
      </c>
      <c r="AA19" s="24">
        <v>1</v>
      </c>
      <c r="AB19" s="23"/>
      <c r="AC19" s="23"/>
      <c r="AD19" s="26">
        <f>SUM(C19:AC19)</f>
        <v>15</v>
      </c>
      <c r="AE19" s="32">
        <f>C19*C$4+D19*D$4+E19*E$4+F19*F$4+G19*G$4+H19*H$4+I19*I$4+J19*J$4+K19*K$4+L19*L$4+M19*M$4+N19*N$4+O19*O$4+P19*P$4+Q19*Q$4+R19*R$4+S19*S$4+T19*T$4+U19*U$4+V19*V$4+W19*W$4+X19*X$4+Y19*Y$4+Z19*Z$4+AA19*AA$4+AB19*AB$4+AC19*AC$4-1</f>
        <v>109</v>
      </c>
      <c r="AF19" s="35">
        <v>0.6255324074074075</v>
      </c>
      <c r="AG19" s="29">
        <v>12</v>
      </c>
    </row>
    <row r="20" spans="1:33" ht="12">
      <c r="A20" s="30">
        <v>5</v>
      </c>
      <c r="B20" s="22" t="s">
        <v>22</v>
      </c>
      <c r="C20" s="23">
        <v>1</v>
      </c>
      <c r="D20" s="23"/>
      <c r="E20" s="23">
        <v>1</v>
      </c>
      <c r="F20" s="23"/>
      <c r="G20" s="24">
        <v>1</v>
      </c>
      <c r="H20" s="23">
        <v>1</v>
      </c>
      <c r="I20" s="23"/>
      <c r="J20" s="23">
        <v>1</v>
      </c>
      <c r="K20" s="23">
        <v>1</v>
      </c>
      <c r="L20" s="24"/>
      <c r="M20" s="25">
        <v>1</v>
      </c>
      <c r="N20" s="25">
        <v>1</v>
      </c>
      <c r="O20" s="25">
        <v>1</v>
      </c>
      <c r="P20" s="25"/>
      <c r="Q20" s="24"/>
      <c r="R20" s="23">
        <v>1</v>
      </c>
      <c r="S20" s="23"/>
      <c r="T20" s="23"/>
      <c r="U20" s="23">
        <v>1</v>
      </c>
      <c r="V20" s="24"/>
      <c r="W20" s="23">
        <v>1</v>
      </c>
      <c r="X20" s="23">
        <v>1</v>
      </c>
      <c r="Y20" s="23">
        <v>1</v>
      </c>
      <c r="Z20" s="23">
        <v>1</v>
      </c>
      <c r="AA20" s="24"/>
      <c r="AB20" s="23"/>
      <c r="AC20" s="23"/>
      <c r="AD20" s="26">
        <f t="shared" si="0"/>
        <v>15</v>
      </c>
      <c r="AE20" s="27">
        <f t="shared" si="1"/>
        <v>104</v>
      </c>
      <c r="AF20" s="28">
        <v>0.6186342592592592</v>
      </c>
      <c r="AG20" s="29">
        <v>13</v>
      </c>
    </row>
    <row r="21" spans="1:33" ht="12">
      <c r="A21" s="30">
        <v>21</v>
      </c>
      <c r="B21" s="22" t="s">
        <v>23</v>
      </c>
      <c r="C21" s="23">
        <v>1</v>
      </c>
      <c r="D21" s="23"/>
      <c r="E21" s="23">
        <v>1</v>
      </c>
      <c r="F21" s="23">
        <v>1</v>
      </c>
      <c r="G21" s="24">
        <v>1</v>
      </c>
      <c r="H21" s="23">
        <v>1</v>
      </c>
      <c r="I21" s="23"/>
      <c r="J21" s="23">
        <v>1</v>
      </c>
      <c r="K21" s="23"/>
      <c r="L21" s="24"/>
      <c r="M21" s="25"/>
      <c r="N21" s="25">
        <v>1</v>
      </c>
      <c r="O21" s="25"/>
      <c r="P21" s="25">
        <v>1</v>
      </c>
      <c r="Q21" s="24"/>
      <c r="R21" s="23"/>
      <c r="S21" s="23">
        <v>1</v>
      </c>
      <c r="T21" s="23"/>
      <c r="U21" s="23">
        <v>1</v>
      </c>
      <c r="V21" s="24"/>
      <c r="W21" s="23"/>
      <c r="X21" s="23">
        <v>1</v>
      </c>
      <c r="Y21" s="23">
        <v>1</v>
      </c>
      <c r="Z21" s="23">
        <v>1</v>
      </c>
      <c r="AA21" s="24">
        <v>1</v>
      </c>
      <c r="AB21" s="23"/>
      <c r="AC21" s="23"/>
      <c r="AD21" s="26">
        <f t="shared" si="0"/>
        <v>14</v>
      </c>
      <c r="AE21" s="27">
        <f t="shared" si="1"/>
        <v>104</v>
      </c>
      <c r="AF21" s="28">
        <v>0.6200694444444445</v>
      </c>
      <c r="AG21" s="29">
        <v>14</v>
      </c>
    </row>
    <row r="22" spans="1:33" ht="12">
      <c r="A22" s="30">
        <v>22</v>
      </c>
      <c r="B22" s="22" t="s">
        <v>24</v>
      </c>
      <c r="C22" s="23">
        <v>1</v>
      </c>
      <c r="D22" s="23">
        <v>1</v>
      </c>
      <c r="E22" s="23">
        <v>1</v>
      </c>
      <c r="F22" s="23"/>
      <c r="G22" s="24">
        <v>1</v>
      </c>
      <c r="H22" s="23">
        <v>1</v>
      </c>
      <c r="I22" s="23">
        <v>1</v>
      </c>
      <c r="J22" s="23">
        <v>1</v>
      </c>
      <c r="K22" s="23"/>
      <c r="L22" s="24">
        <v>1</v>
      </c>
      <c r="M22" s="25"/>
      <c r="N22" s="25">
        <v>1</v>
      </c>
      <c r="O22" s="25">
        <v>1</v>
      </c>
      <c r="P22" s="25">
        <v>1</v>
      </c>
      <c r="Q22" s="24"/>
      <c r="R22" s="23"/>
      <c r="S22" s="23"/>
      <c r="T22" s="23">
        <v>1</v>
      </c>
      <c r="U22" s="23">
        <v>1</v>
      </c>
      <c r="V22" s="24"/>
      <c r="W22" s="23">
        <v>1</v>
      </c>
      <c r="X22" s="23">
        <v>1</v>
      </c>
      <c r="Y22" s="23"/>
      <c r="Z22" s="23"/>
      <c r="AA22" s="24"/>
      <c r="AB22" s="23"/>
      <c r="AC22" s="23"/>
      <c r="AD22" s="26">
        <f t="shared" si="0"/>
        <v>15</v>
      </c>
      <c r="AE22" s="27">
        <f t="shared" si="1"/>
        <v>104</v>
      </c>
      <c r="AF22" s="28">
        <v>0.6201273148148149</v>
      </c>
      <c r="AG22" s="29">
        <v>15</v>
      </c>
    </row>
    <row r="23" spans="1:33" ht="12">
      <c r="A23" s="31">
        <v>35</v>
      </c>
      <c r="B23" s="34" t="s">
        <v>25</v>
      </c>
      <c r="C23" s="23">
        <v>1</v>
      </c>
      <c r="D23" s="23"/>
      <c r="E23" s="23"/>
      <c r="F23" s="23"/>
      <c r="G23" s="24">
        <v>1</v>
      </c>
      <c r="H23" s="23">
        <v>1</v>
      </c>
      <c r="I23" s="23"/>
      <c r="J23" s="23">
        <v>1</v>
      </c>
      <c r="K23" s="23"/>
      <c r="L23" s="24"/>
      <c r="M23" s="23">
        <v>1</v>
      </c>
      <c r="N23" s="23">
        <v>1</v>
      </c>
      <c r="O23" s="23">
        <v>1</v>
      </c>
      <c r="P23" s="23"/>
      <c r="Q23" s="24">
        <v>1</v>
      </c>
      <c r="R23" s="23">
        <v>1</v>
      </c>
      <c r="S23" s="23">
        <v>1</v>
      </c>
      <c r="T23" s="23"/>
      <c r="U23" s="23">
        <v>1</v>
      </c>
      <c r="V23" s="24"/>
      <c r="W23" s="23">
        <v>1</v>
      </c>
      <c r="X23" s="23">
        <v>1</v>
      </c>
      <c r="Y23" s="23">
        <v>1</v>
      </c>
      <c r="Z23" s="23"/>
      <c r="AA23" s="24"/>
      <c r="AB23" s="23"/>
      <c r="AC23" s="23"/>
      <c r="AD23" s="26">
        <f>SUM(C23:AC23)</f>
        <v>14</v>
      </c>
      <c r="AE23" s="32">
        <f>C23*C$4+D23*D$4+E23*E$4+F23*F$4+G23*G$4+H23*H$4+I23*I$4+J23*J$4+K23*K$4+L23*L$4+M23*M$4+N23*N$4+O23*O$4+P23*P$4+Q23*Q$4+R23*R$4+S23*S$4+T23*T$4+U23*U$4+V23*V$4+W23*W$4+X23*X$4+Y23*Y$4+Z23*Z$4+AA23*AA$4+AB23*AB$4+AC23*AC$4</f>
        <v>101</v>
      </c>
      <c r="AF23" s="33">
        <v>0.618738425925926</v>
      </c>
      <c r="AG23" s="29">
        <v>16</v>
      </c>
    </row>
    <row r="24" spans="1:33" ht="12">
      <c r="A24" s="31">
        <v>13</v>
      </c>
      <c r="B24" s="34" t="s">
        <v>26</v>
      </c>
      <c r="C24" s="23">
        <v>1</v>
      </c>
      <c r="D24" s="23"/>
      <c r="E24" s="23">
        <v>1</v>
      </c>
      <c r="F24" s="23"/>
      <c r="G24" s="24"/>
      <c r="H24" s="23">
        <v>1</v>
      </c>
      <c r="I24" s="23"/>
      <c r="J24" s="23">
        <v>1</v>
      </c>
      <c r="K24" s="23">
        <v>1</v>
      </c>
      <c r="L24" s="24"/>
      <c r="M24" s="23"/>
      <c r="N24" s="23">
        <v>1</v>
      </c>
      <c r="O24" s="23">
        <v>1</v>
      </c>
      <c r="P24" s="23">
        <v>1</v>
      </c>
      <c r="Q24" s="24">
        <v>1</v>
      </c>
      <c r="R24" s="23">
        <v>1</v>
      </c>
      <c r="S24" s="23"/>
      <c r="T24" s="23"/>
      <c r="U24" s="23">
        <v>1</v>
      </c>
      <c r="V24" s="24"/>
      <c r="W24" s="23">
        <v>1</v>
      </c>
      <c r="X24" s="23">
        <v>1</v>
      </c>
      <c r="Y24" s="23">
        <v>1</v>
      </c>
      <c r="Z24" s="23">
        <v>1</v>
      </c>
      <c r="AA24" s="24"/>
      <c r="AB24" s="23"/>
      <c r="AC24" s="23"/>
      <c r="AD24" s="26">
        <f>SUM(C24:AC24)</f>
        <v>15</v>
      </c>
      <c r="AE24" s="32">
        <f>C24*C$4+D24*D$4+E24*E$4+F24*F$4+G24*G$4+H24*H$4+I24*I$4+J24*J$4+K24*K$4+L24*L$4+M24*M$4+N24*N$4+O24*O$4+P24*P$4+Q24*Q$4+R24*R$4+S24*S$4+T24*T$4+U24*U$4+V24*V$4+W24*W$4+X24*X$4+Y24*Y$4+Z24*Z$4+AA24*AA$4+AB24*AB$4+AC24*AC$4</f>
        <v>99</v>
      </c>
      <c r="AF24" s="33">
        <v>0.622662037037037</v>
      </c>
      <c r="AG24" s="29">
        <v>17</v>
      </c>
    </row>
    <row r="25" spans="1:33" ht="12">
      <c r="A25" s="30">
        <v>15</v>
      </c>
      <c r="B25" s="22" t="s">
        <v>27</v>
      </c>
      <c r="C25" s="23">
        <v>1</v>
      </c>
      <c r="D25" s="23">
        <v>1</v>
      </c>
      <c r="E25" s="23"/>
      <c r="F25" s="23"/>
      <c r="G25" s="24">
        <v>1</v>
      </c>
      <c r="H25" s="23">
        <v>1</v>
      </c>
      <c r="I25" s="23"/>
      <c r="J25" s="23">
        <v>1</v>
      </c>
      <c r="K25" s="23">
        <v>1</v>
      </c>
      <c r="L25" s="24"/>
      <c r="M25" s="25"/>
      <c r="N25" s="25">
        <v>1</v>
      </c>
      <c r="O25" s="25">
        <v>1</v>
      </c>
      <c r="P25" s="25">
        <v>1</v>
      </c>
      <c r="Q25" s="24">
        <v>1</v>
      </c>
      <c r="R25" s="25">
        <v>1</v>
      </c>
      <c r="S25" s="25"/>
      <c r="T25" s="25"/>
      <c r="U25" s="25">
        <v>1</v>
      </c>
      <c r="V25" s="24"/>
      <c r="W25" s="23"/>
      <c r="X25" s="25">
        <v>1</v>
      </c>
      <c r="Y25" s="23">
        <v>1</v>
      </c>
      <c r="Z25" s="23">
        <v>1</v>
      </c>
      <c r="AA25" s="24"/>
      <c r="AB25" s="23"/>
      <c r="AC25" s="23"/>
      <c r="AD25" s="26">
        <f t="shared" si="0"/>
        <v>15</v>
      </c>
      <c r="AE25" s="27">
        <f t="shared" si="1"/>
        <v>97</v>
      </c>
      <c r="AF25" s="28">
        <v>0.6150462962962963</v>
      </c>
      <c r="AG25" s="29">
        <v>18</v>
      </c>
    </row>
    <row r="26" spans="1:33" ht="12">
      <c r="A26" s="31">
        <v>44</v>
      </c>
      <c r="B26" s="22" t="s">
        <v>28</v>
      </c>
      <c r="C26" s="23">
        <v>1</v>
      </c>
      <c r="D26" s="23"/>
      <c r="E26" s="23"/>
      <c r="F26" s="23"/>
      <c r="G26" s="24">
        <v>1</v>
      </c>
      <c r="H26" s="23">
        <v>1</v>
      </c>
      <c r="I26" s="23"/>
      <c r="J26" s="23">
        <v>1</v>
      </c>
      <c r="K26" s="23">
        <v>1</v>
      </c>
      <c r="L26" s="24"/>
      <c r="M26" s="23">
        <v>1</v>
      </c>
      <c r="N26" s="23">
        <v>1</v>
      </c>
      <c r="O26" s="23">
        <v>1</v>
      </c>
      <c r="P26" s="23"/>
      <c r="Q26" s="24">
        <v>1</v>
      </c>
      <c r="R26" s="23">
        <v>1</v>
      </c>
      <c r="S26" s="23">
        <v>1</v>
      </c>
      <c r="T26" s="23"/>
      <c r="U26" s="23">
        <v>1</v>
      </c>
      <c r="V26" s="24"/>
      <c r="W26" s="23"/>
      <c r="X26" s="23">
        <v>1</v>
      </c>
      <c r="Y26" s="23">
        <v>1</v>
      </c>
      <c r="Z26" s="23"/>
      <c r="AA26" s="24"/>
      <c r="AB26" s="23"/>
      <c r="AC26" s="23"/>
      <c r="AD26" s="26">
        <f>SUM(C26:AC26)</f>
        <v>14</v>
      </c>
      <c r="AE26" s="32">
        <f>C26*C$4+D26*D$4+E26*E$4+F26*F$4+G26*G$4+H26*H$4+I26*I$4+J26*J$4+K26*K$4+L26*L$4+M26*M$4+N26*N$4+O26*O$4+P26*P$4+Q26*Q$4+R26*R$4+S26*S$4+T26*T$4+U26*U$4+V26*V$4+W26*W$4+X26*X$4+Y26*Y$4+Z26*Z$4+AA26*AA$4+AB26*AB$4+AC26*AC$4</f>
        <v>97</v>
      </c>
      <c r="AF26" s="33">
        <v>0.6188657407407407</v>
      </c>
      <c r="AG26" s="29">
        <v>19</v>
      </c>
    </row>
    <row r="27" spans="1:33" ht="12">
      <c r="A27" s="30">
        <v>6</v>
      </c>
      <c r="B27" s="22" t="s">
        <v>29</v>
      </c>
      <c r="C27" s="23">
        <v>1</v>
      </c>
      <c r="D27" s="23"/>
      <c r="E27" s="23">
        <v>1</v>
      </c>
      <c r="F27" s="23"/>
      <c r="G27" s="24">
        <v>1</v>
      </c>
      <c r="H27" s="23">
        <v>1</v>
      </c>
      <c r="I27" s="23"/>
      <c r="J27" s="23">
        <v>1</v>
      </c>
      <c r="K27" s="23"/>
      <c r="L27" s="24"/>
      <c r="M27" s="25">
        <v>1</v>
      </c>
      <c r="N27" s="25">
        <v>1</v>
      </c>
      <c r="O27" s="25">
        <v>1</v>
      </c>
      <c r="P27" s="25"/>
      <c r="Q27" s="24"/>
      <c r="R27" s="23">
        <v>1</v>
      </c>
      <c r="S27" s="23"/>
      <c r="T27" s="23"/>
      <c r="U27" s="23">
        <v>1</v>
      </c>
      <c r="V27" s="24"/>
      <c r="W27" s="23">
        <v>1</v>
      </c>
      <c r="X27" s="23">
        <v>1</v>
      </c>
      <c r="Y27" s="23">
        <v>1</v>
      </c>
      <c r="Z27" s="23">
        <v>1</v>
      </c>
      <c r="AA27" s="24"/>
      <c r="AB27" s="23"/>
      <c r="AC27" s="23"/>
      <c r="AD27" s="26">
        <f t="shared" si="0"/>
        <v>14</v>
      </c>
      <c r="AE27" s="27">
        <f>C27*C$4+D27*D$4+E27*E$4+F27*F$4+G27*G$4+H27*H$4+I27*I$4+J27*J$4+K27*K$4+L27*L$4+M27*M$4+N27*N$4+O27*O$4+P27*P$4+Q27*Q$4+R27*R$4+S27*S$4+T27*T$4+U27*U$4+V27*V$4+W27*W$4+X27*X$4+Y27*Y$4+Z27*Z$4+AA27*AA$4+AB27*AB$4+AC27*AC$4-3</f>
        <v>97</v>
      </c>
      <c r="AF27" s="35">
        <v>0.6265046296296296</v>
      </c>
      <c r="AG27" s="29">
        <v>20</v>
      </c>
    </row>
    <row r="28" spans="1:33" ht="12">
      <c r="A28" s="31">
        <v>4</v>
      </c>
      <c r="B28" s="34" t="s">
        <v>30</v>
      </c>
      <c r="C28" s="23">
        <v>1</v>
      </c>
      <c r="D28" s="23"/>
      <c r="E28" s="23">
        <v>1</v>
      </c>
      <c r="F28" s="23"/>
      <c r="G28" s="24">
        <v>1</v>
      </c>
      <c r="H28" s="23">
        <v>1</v>
      </c>
      <c r="I28" s="23"/>
      <c r="J28" s="23">
        <v>1</v>
      </c>
      <c r="K28" s="23">
        <v>1</v>
      </c>
      <c r="L28" s="24">
        <v>1</v>
      </c>
      <c r="M28" s="23"/>
      <c r="N28" s="23">
        <v>1</v>
      </c>
      <c r="O28" s="23">
        <v>1</v>
      </c>
      <c r="P28" s="23">
        <v>1</v>
      </c>
      <c r="Q28" s="24">
        <v>1</v>
      </c>
      <c r="R28" s="23">
        <v>1</v>
      </c>
      <c r="S28" s="23"/>
      <c r="T28" s="23">
        <v>1</v>
      </c>
      <c r="U28" s="23"/>
      <c r="V28" s="24"/>
      <c r="W28" s="23"/>
      <c r="X28" s="23">
        <v>1</v>
      </c>
      <c r="Y28" s="23">
        <v>1</v>
      </c>
      <c r="Z28" s="23"/>
      <c r="AA28" s="24"/>
      <c r="AB28" s="23"/>
      <c r="AC28" s="23"/>
      <c r="AD28" s="26">
        <f>SUM(C28:AC28)</f>
        <v>15</v>
      </c>
      <c r="AE28" s="32">
        <f>C28*C$4+D28*D$4+E28*E$4+F28*F$4+G28*G$4+H28*H$4+I28*I$4+J28*J$4+K28*K$4+L28*L$4+M28*M$4+N28*N$4+O28*O$4+P28*P$4+Q28*Q$4+R28*R$4+S28*S$4+T28*T$4+U28*U$4+V28*V$4+W28*W$4+X28*X$4+Y28*Y$4+Z28*Z$4+AA28*AA$4+AB28*AB$4+AC28*AC$4</f>
        <v>96</v>
      </c>
      <c r="AF28" s="33">
        <v>0.6201388888888889</v>
      </c>
      <c r="AG28" s="29">
        <v>21</v>
      </c>
    </row>
    <row r="29" spans="1:33" ht="12">
      <c r="A29" s="30">
        <v>10</v>
      </c>
      <c r="B29" s="22" t="s">
        <v>31</v>
      </c>
      <c r="C29" s="23">
        <v>1</v>
      </c>
      <c r="D29" s="23"/>
      <c r="E29" s="23">
        <v>1</v>
      </c>
      <c r="F29" s="23"/>
      <c r="G29" s="24">
        <v>1</v>
      </c>
      <c r="H29" s="23">
        <v>1</v>
      </c>
      <c r="I29" s="23"/>
      <c r="J29" s="23">
        <v>1</v>
      </c>
      <c r="K29" s="23">
        <v>1</v>
      </c>
      <c r="L29" s="24">
        <v>1</v>
      </c>
      <c r="M29" s="25">
        <v>1</v>
      </c>
      <c r="N29" s="25">
        <v>1</v>
      </c>
      <c r="O29" s="25">
        <v>1</v>
      </c>
      <c r="P29" s="25"/>
      <c r="Q29" s="24"/>
      <c r="R29" s="25"/>
      <c r="S29" s="25"/>
      <c r="T29" s="25">
        <v>1</v>
      </c>
      <c r="U29" s="25">
        <v>1</v>
      </c>
      <c r="V29" s="24">
        <v>1</v>
      </c>
      <c r="W29" s="23"/>
      <c r="X29" s="23">
        <v>1</v>
      </c>
      <c r="Y29" s="23">
        <v>1</v>
      </c>
      <c r="Z29" s="23">
        <v>1</v>
      </c>
      <c r="AA29" s="24"/>
      <c r="AB29" s="23"/>
      <c r="AC29" s="23"/>
      <c r="AD29" s="26">
        <f t="shared" si="0"/>
        <v>16</v>
      </c>
      <c r="AE29" s="27">
        <f>C29*C$4+D29*D$4+E29*E$4+F29*F$4+G29*G$4+H29*H$4+I29*I$4+J29*J$4+K29*K$4+L29*L$4+M29*M$4+N29*N$4+O29*O$4+P29*P$4+Q29*Q$4+R29*R$4+S29*S$4+T29*T$4+U29*U$4+V29*V$4+W29*W$4+X29*X$4+Y29*Y$4+Z29*Z$4+AA29*AA$4+AB29*AB$4+AC29*AC$4-16</f>
        <v>96</v>
      </c>
      <c r="AF29" s="35">
        <v>0.6355902777777778</v>
      </c>
      <c r="AG29" s="29">
        <v>22</v>
      </c>
    </row>
    <row r="30" spans="1:33" ht="12">
      <c r="A30" s="31">
        <v>7</v>
      </c>
      <c r="B30" s="34" t="s">
        <v>32</v>
      </c>
      <c r="C30" s="23">
        <v>1</v>
      </c>
      <c r="D30" s="23">
        <v>1</v>
      </c>
      <c r="E30" s="23"/>
      <c r="F30" s="23"/>
      <c r="G30" s="24">
        <v>1</v>
      </c>
      <c r="H30" s="23">
        <v>1</v>
      </c>
      <c r="I30" s="23"/>
      <c r="J30" s="23">
        <v>1</v>
      </c>
      <c r="K30" s="23"/>
      <c r="L30" s="24"/>
      <c r="M30" s="23">
        <v>1</v>
      </c>
      <c r="N30" s="23">
        <v>1</v>
      </c>
      <c r="O30" s="23">
        <v>1</v>
      </c>
      <c r="P30" s="23"/>
      <c r="Q30" s="24">
        <v>1</v>
      </c>
      <c r="R30" s="23">
        <v>1</v>
      </c>
      <c r="S30" s="23"/>
      <c r="T30" s="23"/>
      <c r="U30" s="23">
        <v>1</v>
      </c>
      <c r="V30" s="24"/>
      <c r="W30" s="23">
        <v>1</v>
      </c>
      <c r="X30" s="23">
        <v>1</v>
      </c>
      <c r="Y30" s="23">
        <v>1</v>
      </c>
      <c r="Z30" s="23"/>
      <c r="AA30" s="24"/>
      <c r="AB30" s="23"/>
      <c r="AC30" s="23"/>
      <c r="AD30" s="26">
        <f>SUM(C30:AC30)</f>
        <v>14</v>
      </c>
      <c r="AE30" s="32">
        <f>C30*C$4+D30*D$4+E30*E$4+F30*F$4+G30*G$4+H30*H$4+I30*I$4+J30*J$4+K30*K$4+L30*L$4+M30*M$4+N30*N$4+O30*O$4+P30*P$4+Q30*Q$4+R30*R$4+S30*S$4+T30*T$4+U30*U$4+V30*V$4+W30*W$4+X30*X$4+Y30*Y$4+Z30*Z$4+AA30*AA$4+AB30*AB$4+AC30*AC$4</f>
        <v>95</v>
      </c>
      <c r="AF30" s="33">
        <v>0.6230092592592592</v>
      </c>
      <c r="AG30" s="29">
        <v>23</v>
      </c>
    </row>
    <row r="31" spans="1:33" ht="12">
      <c r="A31" s="30">
        <v>4</v>
      </c>
      <c r="B31" s="22" t="s">
        <v>33</v>
      </c>
      <c r="C31" s="23">
        <v>1</v>
      </c>
      <c r="D31" s="23"/>
      <c r="E31" s="23">
        <v>1</v>
      </c>
      <c r="F31" s="23"/>
      <c r="G31" s="24"/>
      <c r="H31" s="23">
        <v>1</v>
      </c>
      <c r="I31" s="23"/>
      <c r="J31" s="23">
        <v>1</v>
      </c>
      <c r="K31" s="23"/>
      <c r="L31" s="24">
        <v>1</v>
      </c>
      <c r="M31" s="25">
        <v>1</v>
      </c>
      <c r="N31" s="25">
        <v>1</v>
      </c>
      <c r="O31" s="25">
        <v>1</v>
      </c>
      <c r="P31" s="25"/>
      <c r="Q31" s="24">
        <v>1</v>
      </c>
      <c r="R31" s="23">
        <v>1</v>
      </c>
      <c r="S31" s="23"/>
      <c r="T31" s="23">
        <v>1</v>
      </c>
      <c r="U31" s="23"/>
      <c r="V31" s="24"/>
      <c r="W31" s="23"/>
      <c r="X31" s="23">
        <v>1</v>
      </c>
      <c r="Y31" s="23">
        <v>1</v>
      </c>
      <c r="Z31" s="23">
        <v>1</v>
      </c>
      <c r="AA31" s="24"/>
      <c r="AB31" s="23"/>
      <c r="AC31" s="23"/>
      <c r="AD31" s="26">
        <f t="shared" si="0"/>
        <v>14</v>
      </c>
      <c r="AE31" s="27">
        <f>C31*C$4+D31*D$4+E31*E$4+F31*F$4+G31*G$4+H31*H$4+I31*I$4+J31*J$4+K31*K$4+L31*L$4+M31*M$4+N31*N$4+O31*O$4+P31*P$4+Q31*Q$4+R31*R$4+S31*S$4+T31*T$4+U31*U$4+V31*V$4+W31*W$4+X31*X$4+Y31*Y$4+Z31*Z$4+AA31*AA$4+AB31*AB$4+AC31*AC$4</f>
        <v>94</v>
      </c>
      <c r="AF31" s="28">
        <v>0.6141203703703704</v>
      </c>
      <c r="AG31" s="29">
        <v>24</v>
      </c>
    </row>
    <row r="32" spans="1:33" ht="12">
      <c r="A32" s="30">
        <v>18</v>
      </c>
      <c r="B32" s="22" t="s">
        <v>34</v>
      </c>
      <c r="C32" s="23"/>
      <c r="D32" s="23"/>
      <c r="E32" s="23">
        <v>1</v>
      </c>
      <c r="F32" s="23"/>
      <c r="G32" s="24"/>
      <c r="H32" s="23">
        <v>1</v>
      </c>
      <c r="I32" s="23">
        <v>1</v>
      </c>
      <c r="J32" s="23"/>
      <c r="K32" s="23">
        <v>1</v>
      </c>
      <c r="L32" s="24">
        <v>1</v>
      </c>
      <c r="M32" s="25">
        <v>1</v>
      </c>
      <c r="N32" s="25"/>
      <c r="O32" s="25"/>
      <c r="P32" s="25"/>
      <c r="Q32" s="24">
        <v>1</v>
      </c>
      <c r="R32" s="25">
        <v>1</v>
      </c>
      <c r="S32" s="25">
        <v>1</v>
      </c>
      <c r="T32" s="25">
        <v>1</v>
      </c>
      <c r="U32" s="25">
        <v>1</v>
      </c>
      <c r="V32" s="24">
        <v>1</v>
      </c>
      <c r="W32" s="23"/>
      <c r="X32" s="23"/>
      <c r="Y32" s="23">
        <v>1</v>
      </c>
      <c r="Z32" s="23"/>
      <c r="AA32" s="24"/>
      <c r="AB32" s="23"/>
      <c r="AC32" s="23"/>
      <c r="AD32" s="26">
        <f t="shared" si="0"/>
        <v>13</v>
      </c>
      <c r="AE32" s="27">
        <f>C32*C$4+D32*D$4+E32*E$4+F32*F$4+G32*G$4+H32*H$4+I32*I$4+J32*J$4+K32*K$4+L32*L$4+M32*M$4+N32*N$4+O32*O$4+P32*P$4+Q32*Q$4+R32*R$4+S32*S$4+T32*T$4+U32*U$4+V32*V$4+W32*W$4+X32*X$4+Y32*Y$4+Z32*Z$4+AA32*AA$4+AB32*AB$4+AC32*AC$4</f>
        <v>89</v>
      </c>
      <c r="AF32" s="28">
        <v>0.6237962962962963</v>
      </c>
      <c r="AG32" s="29">
        <v>25</v>
      </c>
    </row>
    <row r="33" spans="1:33" ht="12">
      <c r="A33" s="30">
        <v>23</v>
      </c>
      <c r="B33" s="22" t="s">
        <v>35</v>
      </c>
      <c r="C33" s="23">
        <v>1</v>
      </c>
      <c r="D33" s="23">
        <v>1</v>
      </c>
      <c r="E33" s="23">
        <v>1</v>
      </c>
      <c r="F33" s="23"/>
      <c r="G33" s="24">
        <v>1</v>
      </c>
      <c r="H33" s="23">
        <v>1</v>
      </c>
      <c r="I33" s="23"/>
      <c r="J33" s="23">
        <v>1</v>
      </c>
      <c r="K33" s="23"/>
      <c r="L33" s="24"/>
      <c r="M33" s="25"/>
      <c r="N33" s="25">
        <v>1</v>
      </c>
      <c r="O33" s="25">
        <v>1</v>
      </c>
      <c r="P33" s="25"/>
      <c r="Q33" s="24">
        <v>1</v>
      </c>
      <c r="R33" s="23">
        <v>1</v>
      </c>
      <c r="S33" s="23"/>
      <c r="T33" s="23"/>
      <c r="U33" s="23"/>
      <c r="V33" s="24"/>
      <c r="W33" s="23">
        <v>1</v>
      </c>
      <c r="X33" s="23">
        <v>1</v>
      </c>
      <c r="Y33" s="23">
        <v>1</v>
      </c>
      <c r="Z33" s="23">
        <v>1</v>
      </c>
      <c r="AA33" s="24"/>
      <c r="AB33" s="23"/>
      <c r="AC33" s="23"/>
      <c r="AD33" s="26">
        <f t="shared" si="0"/>
        <v>14</v>
      </c>
      <c r="AE33" s="27">
        <f>C33*C$4+D33*D$4+E33*E$4+F33*F$4+G33*G$4+H33*H$4+I33*I$4+J33*J$4+K33*K$4+L33*L$4+M33*M$4+N33*N$4+O33*O$4+P33*P$4+Q33*Q$4+R33*R$4+S33*S$4+T33*T$4+U33*U$4+V33*V$4+W33*W$4+X33*X$4+Y33*Y$4+Z33*Z$4+AA33*AA$4+AB33*AB$4+AC33*AC$4-6</f>
        <v>89</v>
      </c>
      <c r="AF33" s="35">
        <v>0.6287615740740741</v>
      </c>
      <c r="AG33" s="29">
        <v>26</v>
      </c>
    </row>
    <row r="34" spans="1:33" ht="12">
      <c r="A34" s="30">
        <v>38</v>
      </c>
      <c r="B34" s="22" t="s">
        <v>36</v>
      </c>
      <c r="C34" s="23">
        <v>1</v>
      </c>
      <c r="D34" s="23"/>
      <c r="E34" s="23"/>
      <c r="F34" s="23"/>
      <c r="G34" s="24">
        <v>1</v>
      </c>
      <c r="H34" s="23"/>
      <c r="I34" s="23"/>
      <c r="J34" s="23">
        <v>1</v>
      </c>
      <c r="K34" s="23">
        <v>1</v>
      </c>
      <c r="L34" s="24"/>
      <c r="M34" s="23">
        <v>1</v>
      </c>
      <c r="N34" s="23">
        <v>1</v>
      </c>
      <c r="O34" s="23">
        <v>1</v>
      </c>
      <c r="P34" s="23">
        <v>1</v>
      </c>
      <c r="Q34" s="24">
        <v>1</v>
      </c>
      <c r="R34" s="23">
        <v>1</v>
      </c>
      <c r="S34" s="23">
        <v>1</v>
      </c>
      <c r="T34" s="23"/>
      <c r="U34" s="23">
        <v>1</v>
      </c>
      <c r="V34" s="24"/>
      <c r="W34" s="23">
        <v>1</v>
      </c>
      <c r="X34" s="23">
        <v>1</v>
      </c>
      <c r="Y34" s="23">
        <v>1</v>
      </c>
      <c r="Z34" s="23">
        <v>1</v>
      </c>
      <c r="AA34" s="24"/>
      <c r="AB34" s="23"/>
      <c r="AC34" s="23"/>
      <c r="AD34" s="26">
        <f t="shared" si="0"/>
        <v>16</v>
      </c>
      <c r="AE34" s="27">
        <f>C34*C$4+D34*D$4+E34*E$4+F34*F$4+G34*G$4+H34*H$4+I34*I$4+J34*J$4+K34*K$4+L34*L$4+M34*M$4+N34*N$4+O34*O$4+P34*P$4+Q34*Q$4+R34*R$4+S34*S$4+T34*T$4+U34*U$4+V34*V$4+W34*W$4+X34*X$4+Y34*Y$4+Z34*Z$4+AA34*AA$4+AB34*AB$4+AC34*AC$4-22</f>
        <v>89</v>
      </c>
      <c r="AF34" s="35">
        <v>0.6396412037037037</v>
      </c>
      <c r="AG34" s="29">
        <v>27</v>
      </c>
    </row>
    <row r="35" spans="1:33" ht="12">
      <c r="A35" s="31">
        <v>39</v>
      </c>
      <c r="B35" s="22" t="s">
        <v>37</v>
      </c>
      <c r="C35" s="23">
        <v>1</v>
      </c>
      <c r="D35" s="23"/>
      <c r="E35" s="23">
        <v>1</v>
      </c>
      <c r="F35" s="23"/>
      <c r="G35" s="24">
        <v>1</v>
      </c>
      <c r="H35" s="23">
        <v>1</v>
      </c>
      <c r="I35" s="23"/>
      <c r="J35" s="23"/>
      <c r="K35" s="23">
        <v>1</v>
      </c>
      <c r="L35" s="24">
        <v>1</v>
      </c>
      <c r="M35" s="23">
        <v>1</v>
      </c>
      <c r="N35" s="23">
        <v>1</v>
      </c>
      <c r="O35" s="23"/>
      <c r="P35" s="23">
        <v>1</v>
      </c>
      <c r="Q35" s="24"/>
      <c r="R35" s="23"/>
      <c r="S35" s="23">
        <v>1</v>
      </c>
      <c r="T35" s="23">
        <v>1</v>
      </c>
      <c r="U35" s="23">
        <v>1</v>
      </c>
      <c r="V35" s="24"/>
      <c r="W35" s="23"/>
      <c r="X35" s="23">
        <v>1</v>
      </c>
      <c r="Y35" s="23">
        <v>1</v>
      </c>
      <c r="Z35" s="23"/>
      <c r="AA35" s="24"/>
      <c r="AB35" s="23"/>
      <c r="AC35" s="23"/>
      <c r="AD35" s="26">
        <f>SUM(C35:AC35)</f>
        <v>14</v>
      </c>
      <c r="AE35" s="32">
        <f>C35*C$4+D35*D$4+E35*E$4+F35*F$4+G35*G$4+H35*H$4+I35*I$4+J35*J$4+K35*K$4+L35*L$4+M35*M$4+N35*N$4+O35*O$4+P35*P$4+Q35*Q$4+R35*R$4+S35*S$4+T35*T$4+U35*U$4+V35*V$4+W35*W$4+X35*X$4+Y35*Y$4+Z35*Z$4+AA35*AA$4+AB35*AB$4+AC35*AC$4-14</f>
        <v>84</v>
      </c>
      <c r="AF35" s="35">
        <v>0.6341319444444444</v>
      </c>
      <c r="AG35" s="29">
        <v>28</v>
      </c>
    </row>
    <row r="36" spans="1:33" ht="12">
      <c r="A36" s="30">
        <v>17</v>
      </c>
      <c r="B36" s="22" t="s">
        <v>38</v>
      </c>
      <c r="C36" s="23"/>
      <c r="D36" s="23"/>
      <c r="E36" s="23"/>
      <c r="F36" s="23"/>
      <c r="G36" s="24"/>
      <c r="H36" s="23"/>
      <c r="I36" s="23"/>
      <c r="J36" s="23">
        <v>1</v>
      </c>
      <c r="K36" s="23">
        <v>1</v>
      </c>
      <c r="L36" s="24"/>
      <c r="M36" s="25">
        <v>1</v>
      </c>
      <c r="N36" s="25"/>
      <c r="O36" s="25">
        <v>1</v>
      </c>
      <c r="P36" s="25">
        <v>1</v>
      </c>
      <c r="Q36" s="24">
        <v>1</v>
      </c>
      <c r="R36" s="25">
        <v>1</v>
      </c>
      <c r="S36" s="25"/>
      <c r="T36" s="25"/>
      <c r="U36" s="25"/>
      <c r="V36" s="24">
        <v>1</v>
      </c>
      <c r="W36" s="23">
        <v>1</v>
      </c>
      <c r="X36" s="23">
        <v>1</v>
      </c>
      <c r="Y36" s="23">
        <v>1</v>
      </c>
      <c r="Z36" s="23">
        <v>1</v>
      </c>
      <c r="AA36" s="24"/>
      <c r="AB36" s="23"/>
      <c r="AC36" s="23"/>
      <c r="AD36" s="26">
        <f t="shared" si="0"/>
        <v>12</v>
      </c>
      <c r="AE36" s="27">
        <f>C36*C$4+D36*D$4+E36*E$4+F36*F$4+G36*G$4+H36*H$4+I36*I$4+J36*J$4+K36*K$4+L36*L$4+M36*M$4+N36*N$4+O36*O$4+P36*P$4+Q36*Q$4+R36*R$4+S36*S$4+T36*T$4+U36*U$4+V36*V$4+W36*W$4+X36*X$4+Y36*Y$4+Z36*Z$4+AA36*AA$4+AB36*AB$4+AC36*AC$4</f>
        <v>78</v>
      </c>
      <c r="AF36" s="28">
        <v>0.5982638888888888</v>
      </c>
      <c r="AG36" s="29">
        <v>29</v>
      </c>
    </row>
    <row r="37" spans="1:33" ht="12">
      <c r="A37" s="31">
        <v>2</v>
      </c>
      <c r="B37" s="34" t="s">
        <v>39</v>
      </c>
      <c r="C37" s="23">
        <v>1</v>
      </c>
      <c r="D37" s="23"/>
      <c r="E37" s="23"/>
      <c r="F37" s="23"/>
      <c r="G37" s="24">
        <v>1</v>
      </c>
      <c r="H37" s="23">
        <v>1</v>
      </c>
      <c r="I37" s="23"/>
      <c r="J37" s="23">
        <v>1</v>
      </c>
      <c r="K37" s="23"/>
      <c r="L37" s="24"/>
      <c r="M37" s="23"/>
      <c r="N37" s="23">
        <v>1</v>
      </c>
      <c r="O37" s="23">
        <v>1</v>
      </c>
      <c r="P37" s="23"/>
      <c r="Q37" s="24"/>
      <c r="R37" s="23">
        <v>1</v>
      </c>
      <c r="S37" s="23"/>
      <c r="T37" s="23"/>
      <c r="U37" s="23">
        <v>1</v>
      </c>
      <c r="V37" s="24"/>
      <c r="W37" s="23">
        <v>1</v>
      </c>
      <c r="X37" s="23">
        <v>1</v>
      </c>
      <c r="Y37" s="23">
        <v>1</v>
      </c>
      <c r="Z37" s="23"/>
      <c r="AA37" s="24"/>
      <c r="AB37" s="23"/>
      <c r="AC37" s="23"/>
      <c r="AD37" s="26">
        <f>SUM(C37:AC37)</f>
        <v>11</v>
      </c>
      <c r="AE37" s="32">
        <f>C37*C$4+D37*D$4+E37*E$4+F37*F$4+G37*G$4+H37*H$4+I37*I$4+J37*J$4+K37*K$4+L37*L$4+M37*M$4+N37*N$4+O37*O$4+P37*P$4+Q37*Q$4+R37*R$4+S37*S$4+T37*T$4+U37*U$4+V37*V$4+W37*W$4+X37*X$4+Y37*Y$4+Z37*Z$4+AA37*AA$4+AB37*AB$4+AC37*AC$4</f>
        <v>78</v>
      </c>
      <c r="AF37" s="33">
        <v>0.6240046296296297</v>
      </c>
      <c r="AG37" s="29">
        <v>30</v>
      </c>
    </row>
    <row r="38" spans="1:33" ht="12">
      <c r="A38" s="30">
        <v>31</v>
      </c>
      <c r="B38" s="22" t="s">
        <v>40</v>
      </c>
      <c r="C38" s="23">
        <v>1</v>
      </c>
      <c r="D38" s="23">
        <v>1</v>
      </c>
      <c r="E38" s="23"/>
      <c r="F38" s="23"/>
      <c r="G38" s="24">
        <v>1</v>
      </c>
      <c r="H38" s="23">
        <v>1</v>
      </c>
      <c r="I38" s="23"/>
      <c r="J38" s="23">
        <v>1</v>
      </c>
      <c r="K38" s="23"/>
      <c r="L38" s="24"/>
      <c r="M38" s="25"/>
      <c r="N38" s="25">
        <v>1</v>
      </c>
      <c r="O38" s="25">
        <v>1</v>
      </c>
      <c r="P38" s="25"/>
      <c r="Q38" s="24">
        <v>1</v>
      </c>
      <c r="R38" s="23">
        <v>1</v>
      </c>
      <c r="S38" s="23"/>
      <c r="T38" s="23"/>
      <c r="U38" s="23">
        <v>1</v>
      </c>
      <c r="V38" s="24"/>
      <c r="W38" s="23">
        <v>1</v>
      </c>
      <c r="X38" s="23">
        <v>1</v>
      </c>
      <c r="Y38" s="23"/>
      <c r="Z38" s="23">
        <v>1</v>
      </c>
      <c r="AA38" s="24"/>
      <c r="AB38" s="23"/>
      <c r="AC38" s="23"/>
      <c r="AD38" s="26">
        <f t="shared" si="0"/>
        <v>13</v>
      </c>
      <c r="AE38" s="27">
        <f>C38*C$4+D38*D$4+E38*E$4+F38*F$4+G38*G$4+H38*H$4+I38*I$4+J38*J$4+K38*K$4+L38*L$4+M38*M$4+N38*N$4+O38*O$4+P38*P$4+Q38*Q$4+R38*R$4+S38*S$4+T38*T$4+U38*U$4+V38*V$4+W38*W$4+X38*X$4+Y38*Y$4+Z38*Z$4+AA38*AA$4+AB38*AB$4+AC38*AC$4-10</f>
        <v>78</v>
      </c>
      <c r="AF38" s="35">
        <v>0.6313657407407408</v>
      </c>
      <c r="AG38" s="29">
        <v>31</v>
      </c>
    </row>
    <row r="39" spans="1:33" ht="12">
      <c r="A39" s="31">
        <v>26</v>
      </c>
      <c r="B39" s="34" t="s">
        <v>41</v>
      </c>
      <c r="C39" s="23">
        <v>1</v>
      </c>
      <c r="D39" s="23"/>
      <c r="E39" s="23"/>
      <c r="F39" s="23"/>
      <c r="G39" s="24"/>
      <c r="H39" s="23">
        <v>1</v>
      </c>
      <c r="I39" s="23"/>
      <c r="J39" s="23">
        <v>1</v>
      </c>
      <c r="K39" s="23">
        <v>1</v>
      </c>
      <c r="L39" s="24"/>
      <c r="M39" s="23"/>
      <c r="N39" s="23">
        <v>1</v>
      </c>
      <c r="O39" s="23">
        <v>1</v>
      </c>
      <c r="P39" s="23">
        <v>1</v>
      </c>
      <c r="Q39" s="24">
        <v>1</v>
      </c>
      <c r="R39" s="23">
        <v>1</v>
      </c>
      <c r="S39" s="23"/>
      <c r="T39" s="23"/>
      <c r="U39" s="23">
        <v>1</v>
      </c>
      <c r="V39" s="24"/>
      <c r="W39" s="23"/>
      <c r="X39" s="23">
        <v>1</v>
      </c>
      <c r="Y39" s="23">
        <v>1</v>
      </c>
      <c r="Z39" s="23"/>
      <c r="AA39" s="24"/>
      <c r="AB39" s="23"/>
      <c r="AC39" s="23"/>
      <c r="AD39" s="26">
        <f>SUM(C39:AC39)</f>
        <v>12</v>
      </c>
      <c r="AE39" s="32">
        <f>C39*C$4+D39*D$4+E39*E$4+F39*F$4+G39*G$4+H39*H$4+I39*I$4+J39*J$4+K39*K$4+L39*L$4+M39*M$4+N39*N$4+O39*O$4+P39*P$4+Q39*Q$4+R39*R$4+S39*S$4+T39*T$4+U39*U$4+V39*V$4+W39*W$4+X39*X$4+Y39*Y$4+Z39*Z$4+AA39*AA$4+AB39*AB$4+AC39*AC$4</f>
        <v>76</v>
      </c>
      <c r="AF39" s="33">
        <v>0.5986689814814815</v>
      </c>
      <c r="AG39" s="29">
        <v>32</v>
      </c>
    </row>
    <row r="40" spans="1:33" ht="12">
      <c r="A40" s="30">
        <v>36</v>
      </c>
      <c r="B40" s="22" t="s">
        <v>42</v>
      </c>
      <c r="C40" s="23">
        <v>1</v>
      </c>
      <c r="D40" s="23"/>
      <c r="E40" s="23"/>
      <c r="F40" s="23"/>
      <c r="G40" s="24">
        <v>1</v>
      </c>
      <c r="H40" s="23">
        <v>1</v>
      </c>
      <c r="I40" s="23"/>
      <c r="J40" s="23">
        <v>1</v>
      </c>
      <c r="K40" s="23">
        <v>1</v>
      </c>
      <c r="L40" s="24"/>
      <c r="M40" s="23"/>
      <c r="N40" s="23">
        <v>1</v>
      </c>
      <c r="O40" s="23">
        <v>1</v>
      </c>
      <c r="P40" s="23">
        <v>1</v>
      </c>
      <c r="Q40" s="24">
        <v>1</v>
      </c>
      <c r="R40" s="23">
        <v>1</v>
      </c>
      <c r="S40" s="23"/>
      <c r="T40" s="23"/>
      <c r="U40" s="23"/>
      <c r="V40" s="24"/>
      <c r="W40" s="23"/>
      <c r="X40" s="23">
        <v>1</v>
      </c>
      <c r="Y40" s="23">
        <v>1</v>
      </c>
      <c r="Z40" s="23"/>
      <c r="AA40" s="24"/>
      <c r="AB40" s="23"/>
      <c r="AC40" s="23"/>
      <c r="AD40" s="26">
        <f t="shared" si="0"/>
        <v>12</v>
      </c>
      <c r="AE40" s="27">
        <f>C40*C$4+D40*D$4+E40*E$4+F40*F$4+G40*G$4+H40*H$4+I40*I$4+J40*J$4+K40*K$4+L40*L$4+M40*M$4+N40*N$4+O40*O$4+P40*P$4+Q40*Q$4+R40*R$4+S40*S$4+T40*T$4+U40*U$4+V40*V$4+W40*W$4+X40*X$4+Y40*Y$4+Z40*Z$4+AA40*AA$4+AB40*AB$4+AC40*AC$4</f>
        <v>76</v>
      </c>
      <c r="AF40" s="28">
        <v>0.6226388888888889</v>
      </c>
      <c r="AG40" s="29">
        <v>33</v>
      </c>
    </row>
    <row r="41" spans="1:33" ht="12">
      <c r="A41" s="30">
        <v>35</v>
      </c>
      <c r="B41" s="22" t="s">
        <v>43</v>
      </c>
      <c r="C41" s="23">
        <v>1</v>
      </c>
      <c r="D41" s="23"/>
      <c r="E41" s="23"/>
      <c r="F41" s="23"/>
      <c r="G41" s="24">
        <v>1</v>
      </c>
      <c r="H41" s="23">
        <v>1</v>
      </c>
      <c r="I41" s="23"/>
      <c r="J41" s="23">
        <v>1</v>
      </c>
      <c r="K41" s="23">
        <v>1</v>
      </c>
      <c r="L41" s="24"/>
      <c r="M41" s="25"/>
      <c r="N41" s="25">
        <v>1</v>
      </c>
      <c r="O41" s="25">
        <v>1</v>
      </c>
      <c r="P41" s="25">
        <v>1</v>
      </c>
      <c r="Q41" s="24">
        <v>1</v>
      </c>
      <c r="R41" s="23">
        <v>1</v>
      </c>
      <c r="S41" s="23"/>
      <c r="T41" s="23"/>
      <c r="U41" s="23"/>
      <c r="V41" s="24"/>
      <c r="W41" s="23"/>
      <c r="X41" s="23">
        <v>1</v>
      </c>
      <c r="Y41" s="23">
        <v>1</v>
      </c>
      <c r="Z41" s="23"/>
      <c r="AA41" s="24"/>
      <c r="AB41" s="23"/>
      <c r="AC41" s="23"/>
      <c r="AD41" s="26">
        <f t="shared" si="0"/>
        <v>12</v>
      </c>
      <c r="AE41" s="27">
        <f>C41*C$4+D41*D$4+E41*E$4+F41*F$4+G41*G$4+H41*H$4+I41*I$4+J41*J$4+K41*K$4+L41*L$4+M41*M$4+N41*N$4+O41*O$4+P41*P$4+Q41*Q$4+R41*R$4+S41*S$4+T41*T$4+U41*U$4+V41*V$4+W41*W$4+X41*X$4+Y41*Y$4+Z41*Z$4+AA41*AA$4+AB41*AB$4+AC41*AC$4</f>
        <v>76</v>
      </c>
      <c r="AF41" s="28">
        <v>0.6226388888888889</v>
      </c>
      <c r="AG41" s="29">
        <v>34</v>
      </c>
    </row>
    <row r="42" spans="1:33" ht="12">
      <c r="A42" s="31">
        <v>6</v>
      </c>
      <c r="B42" s="34" t="s">
        <v>44</v>
      </c>
      <c r="C42" s="23"/>
      <c r="D42" s="23">
        <v>1</v>
      </c>
      <c r="E42" s="23"/>
      <c r="F42" s="23"/>
      <c r="G42" s="24"/>
      <c r="H42" s="23"/>
      <c r="I42" s="23"/>
      <c r="J42" s="23">
        <v>1</v>
      </c>
      <c r="K42" s="23">
        <v>1</v>
      </c>
      <c r="L42" s="24"/>
      <c r="M42" s="23">
        <v>1</v>
      </c>
      <c r="N42" s="23"/>
      <c r="O42" s="23">
        <v>1</v>
      </c>
      <c r="P42" s="23">
        <v>1</v>
      </c>
      <c r="Q42" s="24">
        <v>1</v>
      </c>
      <c r="R42" s="23">
        <v>1</v>
      </c>
      <c r="S42" s="23"/>
      <c r="T42" s="23"/>
      <c r="U42" s="23"/>
      <c r="V42" s="24">
        <v>1</v>
      </c>
      <c r="W42" s="23">
        <v>1</v>
      </c>
      <c r="X42" s="23">
        <v>1</v>
      </c>
      <c r="Y42" s="23"/>
      <c r="Z42" s="23">
        <v>1</v>
      </c>
      <c r="AA42" s="24"/>
      <c r="AB42" s="23"/>
      <c r="AC42" s="23"/>
      <c r="AD42" s="26">
        <f>SUM(C42:AC42)</f>
        <v>12</v>
      </c>
      <c r="AE42" s="32">
        <f>C42*C$4+D42*D$4+E42*E$4+F42*F$4+G42*G$4+H42*H$4+I42*I$4+J42*J$4+K42*K$4+L42*L$4+M42*M$4+N42*N$4+O42*O$4+P42*P$4+Q42*Q$4+R42*R$4+S42*S$4+T42*T$4+U42*U$4+V42*V$4+W42*W$4+X42*X$4+Y42*Y$4+Z42*Z$4+AA42*AA$4+AB42*AB$4+AC42*AC$4</f>
        <v>75</v>
      </c>
      <c r="AF42" s="33">
        <v>0.6217592592592592</v>
      </c>
      <c r="AG42" s="29">
        <v>35</v>
      </c>
    </row>
    <row r="43" spans="1:33" ht="12">
      <c r="A43" s="30">
        <v>7</v>
      </c>
      <c r="B43" s="22" t="s">
        <v>45</v>
      </c>
      <c r="C43" s="23">
        <v>1</v>
      </c>
      <c r="D43" s="23"/>
      <c r="E43" s="23">
        <v>1</v>
      </c>
      <c r="F43" s="23"/>
      <c r="G43" s="24"/>
      <c r="H43" s="23">
        <v>1</v>
      </c>
      <c r="I43" s="23">
        <v>1</v>
      </c>
      <c r="J43" s="23">
        <v>1</v>
      </c>
      <c r="K43" s="23"/>
      <c r="L43" s="24">
        <v>1</v>
      </c>
      <c r="M43" s="25"/>
      <c r="N43" s="25">
        <v>1</v>
      </c>
      <c r="O43" s="25"/>
      <c r="P43" s="25">
        <v>1</v>
      </c>
      <c r="Q43" s="24"/>
      <c r="R43" s="23">
        <v>1</v>
      </c>
      <c r="S43" s="23"/>
      <c r="T43" s="23">
        <v>1</v>
      </c>
      <c r="U43" s="23"/>
      <c r="V43" s="24"/>
      <c r="W43" s="23"/>
      <c r="X43" s="23">
        <v>1</v>
      </c>
      <c r="Y43" s="23"/>
      <c r="Z43" s="23"/>
      <c r="AA43" s="24"/>
      <c r="AB43" s="23"/>
      <c r="AC43" s="23"/>
      <c r="AD43" s="26">
        <f t="shared" si="0"/>
        <v>11</v>
      </c>
      <c r="AE43" s="27">
        <f>C43*C$4+D43*D$4+E43*E$4+F43*F$4+G43*G$4+H43*H$4+I43*I$4+J43*J$4+K43*K$4+L43*L$4+M43*M$4+N43*N$4+O43*O$4+P43*P$4+Q43*Q$4+R43*R$4+S43*S$4+T43*T$4+U43*U$4+V43*V$4+W43*W$4+X43*X$4+Y43*Y$4+Z43*Z$4+AA43*AA$4+AB43*AB$4+AC43*AC$4</f>
        <v>72</v>
      </c>
      <c r="AF43" s="28">
        <v>0.6218171296296297</v>
      </c>
      <c r="AG43" s="29">
        <v>36</v>
      </c>
    </row>
    <row r="44" spans="1:32" ht="12">
      <c r="A44" s="31">
        <v>33</v>
      </c>
      <c r="B44" s="34" t="s">
        <v>46</v>
      </c>
      <c r="C44" s="23"/>
      <c r="D44" s="23">
        <v>1</v>
      </c>
      <c r="E44" s="23"/>
      <c r="F44" s="23"/>
      <c r="G44" s="24"/>
      <c r="H44" s="23"/>
      <c r="I44" s="23"/>
      <c r="J44" s="23"/>
      <c r="K44" s="23">
        <v>1</v>
      </c>
      <c r="L44" s="24"/>
      <c r="M44" s="23">
        <v>1</v>
      </c>
      <c r="N44" s="23"/>
      <c r="O44" s="23">
        <v>1</v>
      </c>
      <c r="P44" s="23">
        <v>1</v>
      </c>
      <c r="Q44" s="24">
        <v>1</v>
      </c>
      <c r="R44" s="23"/>
      <c r="S44" s="23"/>
      <c r="T44" s="23"/>
      <c r="U44" s="23"/>
      <c r="V44" s="24">
        <v>1</v>
      </c>
      <c r="W44" s="23">
        <v>1</v>
      </c>
      <c r="X44" s="23">
        <v>1</v>
      </c>
      <c r="Y44" s="23">
        <v>1</v>
      </c>
      <c r="Z44" s="23">
        <v>1</v>
      </c>
      <c r="AA44" s="24"/>
      <c r="AB44" s="23"/>
      <c r="AC44" s="23"/>
      <c r="AD44" s="26">
        <f>SUM(C44:AC44)</f>
        <v>11</v>
      </c>
      <c r="AE44" s="32">
        <f>C44*C$4+D44*D$4+E44*E$4+F44*F$4+G44*G$4+H44*H$4+I44*I$4+J44*J$4+K44*K$4+L44*L$4+M44*M$4+N44*N$4+O44*O$4+P44*P$4+Q44*Q$4+R44*R$4+S44*S$4+T44*T$4+U44*U$4+V44*V$4+W44*W$4+X44*X$4+Y44*Y$4+Z44*Z$4+AA44*AA$4+AB44*AB$4+AC44*AC$4</f>
        <v>71</v>
      </c>
      <c r="AF44" s="33">
        <v>0.6218750000000001</v>
      </c>
    </row>
    <row r="45" spans="1:32" ht="12">
      <c r="A45" s="31">
        <v>23</v>
      </c>
      <c r="B45" s="34" t="s">
        <v>47</v>
      </c>
      <c r="C45" s="23">
        <v>1</v>
      </c>
      <c r="D45" s="23">
        <v>1</v>
      </c>
      <c r="E45" s="23"/>
      <c r="F45" s="23"/>
      <c r="G45" s="24"/>
      <c r="H45" s="23"/>
      <c r="I45" s="23"/>
      <c r="J45" s="23">
        <v>1</v>
      </c>
      <c r="K45" s="23">
        <v>1</v>
      </c>
      <c r="L45" s="24"/>
      <c r="M45" s="23">
        <v>1</v>
      </c>
      <c r="N45" s="23"/>
      <c r="O45" s="23">
        <v>1</v>
      </c>
      <c r="P45" s="23"/>
      <c r="Q45" s="24">
        <v>1</v>
      </c>
      <c r="R45" s="23"/>
      <c r="S45" s="23"/>
      <c r="T45" s="23"/>
      <c r="U45" s="23"/>
      <c r="V45" s="24"/>
      <c r="W45" s="23"/>
      <c r="X45" s="23">
        <v>1</v>
      </c>
      <c r="Y45" s="23">
        <v>1</v>
      </c>
      <c r="Z45" s="23">
        <v>1</v>
      </c>
      <c r="AA45" s="24"/>
      <c r="AB45" s="23"/>
      <c r="AC45" s="23"/>
      <c r="AD45" s="26">
        <f>SUM(C45:AC45)</f>
        <v>10</v>
      </c>
      <c r="AE45" s="32">
        <f>C45*C$4+D45*D$4+E45*E$4+F45*F$4+G45*G$4+H45*H$4+I45*I$4+J45*J$4+K45*K$4+L45*L$4+M45*M$4+N45*N$4+O45*O$4+P45*P$4+Q45*Q$4+R45*R$4+S45*S$4+T45*T$4+U45*U$4+V45*V$4+W45*W$4+X45*X$4+Y45*Y$4+Z45*Z$4+AA45*AA$4+AB45*AB$4+AC45*AC$4</f>
        <v>65</v>
      </c>
      <c r="AF45" s="33">
        <v>0.6226041666666667</v>
      </c>
    </row>
    <row r="46" spans="1:33" ht="12">
      <c r="A46" s="31">
        <v>15</v>
      </c>
      <c r="B46" s="34" t="s">
        <v>48</v>
      </c>
      <c r="C46" s="23">
        <v>1</v>
      </c>
      <c r="D46" s="23"/>
      <c r="E46" s="23"/>
      <c r="F46" s="23"/>
      <c r="G46" s="24">
        <v>1</v>
      </c>
      <c r="H46" s="23">
        <v>1</v>
      </c>
      <c r="I46" s="23"/>
      <c r="J46" s="23"/>
      <c r="K46" s="23"/>
      <c r="L46" s="24"/>
      <c r="M46" s="23"/>
      <c r="N46" s="23">
        <v>1</v>
      </c>
      <c r="O46" s="23">
        <v>1</v>
      </c>
      <c r="P46" s="23">
        <v>1</v>
      </c>
      <c r="Q46" s="24">
        <v>1</v>
      </c>
      <c r="R46" s="23">
        <v>1</v>
      </c>
      <c r="S46" s="23"/>
      <c r="T46" s="23"/>
      <c r="U46" s="23">
        <v>1</v>
      </c>
      <c r="V46" s="24"/>
      <c r="W46" s="23">
        <v>1</v>
      </c>
      <c r="X46" s="23"/>
      <c r="Y46" s="23"/>
      <c r="Z46" s="23"/>
      <c r="AA46" s="24"/>
      <c r="AB46" s="23"/>
      <c r="AC46" s="23"/>
      <c r="AD46" s="26">
        <f>SUM(C46:AC46)</f>
        <v>10</v>
      </c>
      <c r="AE46" s="32">
        <f>C46*C$4+D46*D$4+E46*E$4+F46*F$4+G46*G$4+H46*H$4+I46*I$4+J46*J$4+K46*K$4+L46*L$4+M46*M$4+N46*N$4+O46*O$4+P46*P$4+Q46*Q$4+R46*R$4+S46*S$4+T46*T$4+U46*U$4+V46*V$4+W46*W$4+X46*X$4+Y46*Y$4+Z46*Z$4+AA46*AA$4+AB46*AB$4+AC46*AC$4</f>
        <v>65</v>
      </c>
      <c r="AF46" s="33">
        <v>0.6237731481481482</v>
      </c>
      <c r="AG46" s="36"/>
    </row>
    <row r="47" spans="1:33" ht="12">
      <c r="A47" s="31">
        <v>5</v>
      </c>
      <c r="B47" s="34" t="s">
        <v>49</v>
      </c>
      <c r="C47" s="23">
        <v>1</v>
      </c>
      <c r="D47" s="23"/>
      <c r="E47" s="23">
        <v>1</v>
      </c>
      <c r="F47" s="23"/>
      <c r="G47" s="24">
        <v>1</v>
      </c>
      <c r="H47" s="23">
        <v>1</v>
      </c>
      <c r="I47" s="23"/>
      <c r="J47" s="23">
        <v>1</v>
      </c>
      <c r="K47" s="23"/>
      <c r="L47" s="24"/>
      <c r="M47" s="23"/>
      <c r="N47" s="23">
        <v>1</v>
      </c>
      <c r="O47" s="23">
        <v>1</v>
      </c>
      <c r="P47" s="23"/>
      <c r="Q47" s="24">
        <v>1</v>
      </c>
      <c r="R47" s="23">
        <v>1</v>
      </c>
      <c r="S47" s="23"/>
      <c r="T47" s="23"/>
      <c r="U47" s="23"/>
      <c r="V47" s="24"/>
      <c r="W47" s="23"/>
      <c r="X47" s="23">
        <v>1</v>
      </c>
      <c r="Y47" s="23"/>
      <c r="Z47" s="23"/>
      <c r="AA47" s="24"/>
      <c r="AB47" s="23"/>
      <c r="AC47" s="23"/>
      <c r="AD47" s="26">
        <f>SUM(C47:AC47)</f>
        <v>10</v>
      </c>
      <c r="AE47" s="32">
        <f>C47*C$4+D47*D$4+E47*E$4+F47*F$4+G47*G$4+H47*H$4+I47*I$4+J47*J$4+K47*K$4+L47*L$4+M47*M$4+N47*N$4+O47*O$4+P47*P$4+Q47*Q$4+R47*R$4+S47*S$4+T47*T$4+U47*U$4+V47*V$4+W47*W$4+X47*X$4+Y47*Y$4+Z47*Z$4+AA47*AA$4+AB47*AB$4+AC47*AC$4-1</f>
        <v>65</v>
      </c>
      <c r="AF47" s="35">
        <v>0.6255787037037037</v>
      </c>
      <c r="AG47" s="36"/>
    </row>
    <row r="48" spans="1:33" ht="12">
      <c r="A48" s="30">
        <v>37</v>
      </c>
      <c r="B48" s="22" t="s">
        <v>50</v>
      </c>
      <c r="C48" s="23"/>
      <c r="D48" s="23"/>
      <c r="E48" s="23">
        <v>1</v>
      </c>
      <c r="F48" s="23"/>
      <c r="G48" s="24"/>
      <c r="H48" s="23">
        <v>1</v>
      </c>
      <c r="I48" s="23">
        <v>1</v>
      </c>
      <c r="J48" s="23"/>
      <c r="K48" s="23">
        <v>1</v>
      </c>
      <c r="L48" s="24"/>
      <c r="M48" s="23"/>
      <c r="N48" s="23"/>
      <c r="O48" s="23"/>
      <c r="P48" s="23">
        <v>1</v>
      </c>
      <c r="Q48" s="24"/>
      <c r="R48" s="23"/>
      <c r="S48" s="23">
        <v>1</v>
      </c>
      <c r="T48" s="23">
        <v>1</v>
      </c>
      <c r="U48" s="23">
        <v>1</v>
      </c>
      <c r="V48" s="24"/>
      <c r="W48" s="23"/>
      <c r="X48" s="23"/>
      <c r="Y48" s="23">
        <v>1</v>
      </c>
      <c r="Z48" s="23"/>
      <c r="AA48" s="24"/>
      <c r="AB48" s="23"/>
      <c r="AC48" s="23"/>
      <c r="AD48" s="26">
        <f t="shared" si="0"/>
        <v>9</v>
      </c>
      <c r="AE48" s="27">
        <f>C48*C$4+D48*D$4+E48*E$4+F48*F$4+G48*G$4+H48*H$4+I48*I$4+J48*J$4+K48*K$4+L48*L$4+M48*M$4+N48*N$4+O48*O$4+P48*P$4+Q48*Q$4+R48*R$4+S48*S$4+T48*T$4+U48*U$4+V48*V$4+W48*W$4+X48*X$4+Y48*Y$4+Z48*Z$4+AA48*AA$4+AB48*AB$4+AC48*AC$4</f>
        <v>64</v>
      </c>
      <c r="AF48" s="28">
        <v>0.6194444444444445</v>
      </c>
      <c r="AG48" s="36"/>
    </row>
    <row r="49" spans="1:33" ht="12">
      <c r="A49" s="31">
        <v>19</v>
      </c>
      <c r="B49" s="34" t="s">
        <v>51</v>
      </c>
      <c r="C49" s="23">
        <v>1</v>
      </c>
      <c r="D49" s="23"/>
      <c r="E49" s="23"/>
      <c r="F49" s="23"/>
      <c r="G49" s="24"/>
      <c r="H49" s="23"/>
      <c r="I49" s="23"/>
      <c r="J49" s="23">
        <v>1</v>
      </c>
      <c r="K49" s="23">
        <v>1</v>
      </c>
      <c r="L49" s="24"/>
      <c r="M49" s="23"/>
      <c r="N49" s="23"/>
      <c r="O49" s="23">
        <v>1</v>
      </c>
      <c r="P49" s="23"/>
      <c r="Q49" s="24">
        <v>1</v>
      </c>
      <c r="R49" s="23">
        <v>1</v>
      </c>
      <c r="S49" s="23"/>
      <c r="T49" s="23"/>
      <c r="U49" s="23"/>
      <c r="V49" s="24">
        <v>1</v>
      </c>
      <c r="W49" s="23">
        <v>1</v>
      </c>
      <c r="X49" s="23">
        <v>1</v>
      </c>
      <c r="Y49" s="23"/>
      <c r="Z49" s="23">
        <v>1</v>
      </c>
      <c r="AA49" s="24"/>
      <c r="AB49" s="23"/>
      <c r="AC49" s="23"/>
      <c r="AD49" s="26">
        <f>SUM(C49:AC49)</f>
        <v>10</v>
      </c>
      <c r="AE49" s="32">
        <f>C49*C$4+D49*D$4+E49*E$4+F49*F$4+G49*G$4+H49*H$4+I49*I$4+J49*J$4+K49*K$4+L49*L$4+M49*M$4+N49*N$4+O49*O$4+P49*P$4+Q49*Q$4+R49*R$4+S49*S$4+T49*T$4+U49*U$4+V49*V$4+W49*W$4+X49*X$4+Y49*Y$4+Z49*Z$4+AA49*AA$4+AB49*AB$4+AC49*AC$4</f>
        <v>64</v>
      </c>
      <c r="AF49" s="33">
        <v>0.6210648148148148</v>
      </c>
      <c r="AG49" s="36"/>
    </row>
    <row r="50" spans="1:33" ht="12">
      <c r="A50" s="31">
        <v>45</v>
      </c>
      <c r="B50" s="22" t="s">
        <v>52</v>
      </c>
      <c r="C50" s="23"/>
      <c r="D50" s="23">
        <v>1</v>
      </c>
      <c r="E50" s="23"/>
      <c r="F50" s="23"/>
      <c r="G50" s="24"/>
      <c r="H50" s="23"/>
      <c r="I50" s="23"/>
      <c r="J50" s="23">
        <v>1</v>
      </c>
      <c r="K50" s="23">
        <v>1</v>
      </c>
      <c r="L50" s="24"/>
      <c r="M50" s="23"/>
      <c r="N50" s="23"/>
      <c r="O50" s="23">
        <v>1</v>
      </c>
      <c r="P50" s="23">
        <v>1</v>
      </c>
      <c r="Q50" s="24">
        <v>1</v>
      </c>
      <c r="R50" s="23">
        <v>1</v>
      </c>
      <c r="S50" s="23"/>
      <c r="T50" s="23"/>
      <c r="U50" s="23"/>
      <c r="V50" s="24"/>
      <c r="W50" s="23">
        <v>1</v>
      </c>
      <c r="X50" s="23">
        <v>1</v>
      </c>
      <c r="Y50" s="23">
        <v>1</v>
      </c>
      <c r="Z50" s="23"/>
      <c r="AA50" s="24"/>
      <c r="AB50" s="23"/>
      <c r="AC50" s="23"/>
      <c r="AD50" s="26">
        <f>SUM(C50:AC50)</f>
        <v>10</v>
      </c>
      <c r="AE50" s="32">
        <f>C50*C$4+D50*D$4+E50*E$4+F50*F$4+G50*G$4+H50*H$4+I50*I$4+J50*J$4+K50*K$4+L50*L$4+M50*M$4+N50*N$4+O50*O$4+P50*P$4+Q50*Q$4+R50*R$4+S50*S$4+T50*T$4+U50*U$4+V50*V$4+W50*W$4+X50*X$4+Y50*Y$4+Z50*Z$4+AA50*AA$4+AB50*AB$4+AC50*AC$4</f>
        <v>61</v>
      </c>
      <c r="AF50" s="33">
        <v>0.5990740740740741</v>
      </c>
      <c r="AG50" s="36"/>
    </row>
    <row r="51" spans="1:33" ht="12">
      <c r="A51" s="30">
        <v>3</v>
      </c>
      <c r="B51" s="22" t="s">
        <v>53</v>
      </c>
      <c r="C51" s="23">
        <v>1</v>
      </c>
      <c r="D51" s="23">
        <v>1</v>
      </c>
      <c r="E51" s="23"/>
      <c r="F51" s="23"/>
      <c r="G51" s="24">
        <v>1</v>
      </c>
      <c r="H51" s="23">
        <v>1</v>
      </c>
      <c r="I51" s="23"/>
      <c r="J51" s="23">
        <v>1</v>
      </c>
      <c r="K51" s="23"/>
      <c r="L51" s="24"/>
      <c r="M51" s="25"/>
      <c r="N51" s="25">
        <v>1</v>
      </c>
      <c r="O51" s="25"/>
      <c r="P51" s="25">
        <v>1</v>
      </c>
      <c r="Q51" s="24">
        <v>1</v>
      </c>
      <c r="R51" s="23"/>
      <c r="S51" s="23"/>
      <c r="T51" s="23"/>
      <c r="U51" s="23">
        <v>1</v>
      </c>
      <c r="V51" s="24"/>
      <c r="W51" s="23"/>
      <c r="X51" s="23">
        <v>1</v>
      </c>
      <c r="Y51" s="23">
        <v>1</v>
      </c>
      <c r="Z51" s="23">
        <v>1</v>
      </c>
      <c r="AA51" s="24"/>
      <c r="AB51" s="23"/>
      <c r="AC51" s="23"/>
      <c r="AD51" s="26">
        <f t="shared" si="0"/>
        <v>12</v>
      </c>
      <c r="AE51" s="27">
        <f>C51*C$4+D51*D$4+E51*E$4+F51*F$4+G51*G$4+H51*H$4+I51*I$4+J51*J$4+K51*K$4+L51*L$4+M51*M$4+N51*N$4+O51*O$4+P51*P$4+Q51*Q$4+R51*R$4+S51*S$4+T51*T$4+U51*U$4+V51*V$4+W51*W$4+X51*X$4+Y51*Y$4+Z51*Z$4+AA51*AA$4+AB51*AB$4+AC51*AC$4-22</f>
        <v>60</v>
      </c>
      <c r="AF51" s="35">
        <v>0.6395949074074074</v>
      </c>
      <c r="AG51" s="29"/>
    </row>
    <row r="52" spans="1:33" ht="12">
      <c r="A52" s="31">
        <v>11</v>
      </c>
      <c r="B52" s="34" t="s">
        <v>54</v>
      </c>
      <c r="C52" s="23">
        <v>1</v>
      </c>
      <c r="D52" s="23">
        <v>1</v>
      </c>
      <c r="E52" s="23"/>
      <c r="F52" s="23"/>
      <c r="G52" s="24">
        <v>1</v>
      </c>
      <c r="H52" s="23">
        <v>1</v>
      </c>
      <c r="I52" s="23"/>
      <c r="J52" s="23">
        <v>1</v>
      </c>
      <c r="K52" s="23"/>
      <c r="L52" s="24"/>
      <c r="M52" s="23"/>
      <c r="N52" s="23">
        <v>1</v>
      </c>
      <c r="O52" s="23"/>
      <c r="P52" s="23"/>
      <c r="Q52" s="24">
        <v>1</v>
      </c>
      <c r="R52" s="23">
        <v>1</v>
      </c>
      <c r="S52" s="23">
        <v>1</v>
      </c>
      <c r="T52" s="23"/>
      <c r="U52" s="23"/>
      <c r="V52" s="24"/>
      <c r="W52" s="23">
        <v>1</v>
      </c>
      <c r="X52" s="23">
        <v>1</v>
      </c>
      <c r="Y52" s="23"/>
      <c r="Z52" s="23">
        <v>1</v>
      </c>
      <c r="AA52" s="24"/>
      <c r="AB52" s="23"/>
      <c r="AC52" s="23"/>
      <c r="AD52" s="26">
        <f>SUM(C52:AC52)</f>
        <v>12</v>
      </c>
      <c r="AE52" s="32">
        <f>C52*C$4+D52*D$4+E52*E$4+F52*F$4+G52*G$4+H52*H$4+I52*I$4+J52*J$4+K52*K$4+L52*L$4+M52*M$4+N52*N$4+O52*O$4+P52*P$4+Q52*Q$4+R52*R$4+S52*S$4+T52*T$4+U52*U$4+V52*V$4+W52*W$4+X52*X$4+Y52*Y$4+Z52*Z$4+AA52*AA$4+AB52*AB$4+AC52*AC$4-24</f>
        <v>60</v>
      </c>
      <c r="AF52" s="35">
        <v>0.6413194444444444</v>
      </c>
      <c r="AG52" s="29"/>
    </row>
    <row r="53" spans="1:33" ht="12">
      <c r="A53" s="31">
        <v>16</v>
      </c>
      <c r="B53" s="34" t="s">
        <v>55</v>
      </c>
      <c r="C53" s="23">
        <v>1</v>
      </c>
      <c r="D53" s="23"/>
      <c r="E53" s="23"/>
      <c r="F53" s="23"/>
      <c r="G53" s="24">
        <v>1</v>
      </c>
      <c r="H53" s="23">
        <v>1</v>
      </c>
      <c r="I53" s="23"/>
      <c r="J53" s="23"/>
      <c r="K53" s="23">
        <v>1</v>
      </c>
      <c r="L53" s="24"/>
      <c r="M53" s="23"/>
      <c r="N53" s="23">
        <v>1</v>
      </c>
      <c r="O53" s="23">
        <v>1</v>
      </c>
      <c r="P53" s="23">
        <v>1</v>
      </c>
      <c r="Q53" s="24">
        <v>1</v>
      </c>
      <c r="R53" s="23">
        <v>1</v>
      </c>
      <c r="S53" s="23"/>
      <c r="T53" s="23"/>
      <c r="U53" s="23">
        <v>1</v>
      </c>
      <c r="V53" s="24"/>
      <c r="W53" s="23">
        <v>1</v>
      </c>
      <c r="X53" s="23"/>
      <c r="Y53" s="23"/>
      <c r="Z53" s="23"/>
      <c r="AA53" s="24"/>
      <c r="AB53" s="23"/>
      <c r="AC53" s="23"/>
      <c r="AD53" s="26">
        <f>SUM(C53:AC53)</f>
        <v>11</v>
      </c>
      <c r="AE53" s="32">
        <f>C53*C$4+D53*D$4+E53*E$4+F53*F$4+G53*G$4+H53*H$4+I53*I$4+J53*J$4+K53*K$4+L53*L$4+M53*M$4+N53*N$4+O53*O$4+P53*P$4+Q53*Q$4+R53*R$4+S53*S$4+T53*T$4+U53*U$4+V53*V$4+W53*W$4+X53*X$4+Y53*Y$4+Z53*Z$4+AA53*AA$4+AB53*AB$4+AC53*AC$4-10</f>
        <v>59</v>
      </c>
      <c r="AF53" s="35">
        <v>0.6314814814814814</v>
      </c>
      <c r="AG53" s="29"/>
    </row>
    <row r="54" spans="1:33" ht="12">
      <c r="A54" s="31">
        <v>43</v>
      </c>
      <c r="B54" s="22" t="s">
        <v>56</v>
      </c>
      <c r="C54" s="23">
        <v>1</v>
      </c>
      <c r="D54" s="23"/>
      <c r="E54" s="23">
        <v>1</v>
      </c>
      <c r="F54" s="23"/>
      <c r="G54" s="24"/>
      <c r="H54" s="23">
        <v>1</v>
      </c>
      <c r="I54" s="23"/>
      <c r="J54" s="23">
        <v>1</v>
      </c>
      <c r="K54" s="23"/>
      <c r="L54" s="24"/>
      <c r="M54" s="23"/>
      <c r="N54" s="23">
        <v>1</v>
      </c>
      <c r="O54" s="23">
        <v>1</v>
      </c>
      <c r="P54" s="23"/>
      <c r="Q54" s="24">
        <v>1</v>
      </c>
      <c r="R54" s="23">
        <v>1</v>
      </c>
      <c r="S54" s="23"/>
      <c r="T54" s="23">
        <v>1</v>
      </c>
      <c r="U54" s="23"/>
      <c r="V54" s="24"/>
      <c r="W54" s="23"/>
      <c r="X54" s="23">
        <v>1</v>
      </c>
      <c r="Y54" s="23"/>
      <c r="Z54" s="23"/>
      <c r="AA54" s="24"/>
      <c r="AB54" s="23"/>
      <c r="AC54" s="23"/>
      <c r="AD54" s="26">
        <f>SUM(C54:AC54)</f>
        <v>10</v>
      </c>
      <c r="AE54" s="32">
        <f>C54*C$4+D54*D$4+E54*E$4+F54*F$4+G54*G$4+H54*H$4+I54*I$4+J54*J$4+K54*K$4+L54*L$4+M54*M$4+N54*N$4+O54*O$4+P54*P$4+Q54*Q$4+R54*R$4+S54*S$4+T54*T$4+U54*U$4+V54*V$4+W54*W$4+X54*X$4+Y54*Y$4+Z54*Z$4+AA54*AA$4+AB54*AB$4+AC54*AC$4-6</f>
        <v>58</v>
      </c>
      <c r="AF54" s="35">
        <v>0.6290856481481482</v>
      </c>
      <c r="AG54" s="29"/>
    </row>
    <row r="55" spans="1:33" ht="12">
      <c r="A55" s="31">
        <v>18</v>
      </c>
      <c r="B55" s="34" t="s">
        <v>57</v>
      </c>
      <c r="C55" s="23">
        <v>1</v>
      </c>
      <c r="D55" s="23">
        <v>1</v>
      </c>
      <c r="E55" s="23"/>
      <c r="F55" s="23"/>
      <c r="G55" s="24"/>
      <c r="H55" s="23"/>
      <c r="I55" s="23"/>
      <c r="J55" s="23">
        <v>1</v>
      </c>
      <c r="K55" s="23">
        <v>1</v>
      </c>
      <c r="L55" s="24"/>
      <c r="M55" s="23"/>
      <c r="N55" s="23"/>
      <c r="O55" s="23">
        <v>1</v>
      </c>
      <c r="P55" s="23"/>
      <c r="Q55" s="24">
        <v>1</v>
      </c>
      <c r="R55" s="23">
        <v>1</v>
      </c>
      <c r="S55" s="23"/>
      <c r="T55" s="23"/>
      <c r="U55" s="23"/>
      <c r="V55" s="24"/>
      <c r="W55" s="23">
        <v>1</v>
      </c>
      <c r="X55" s="23">
        <v>1</v>
      </c>
      <c r="Y55" s="23"/>
      <c r="Z55" s="23"/>
      <c r="AA55" s="24"/>
      <c r="AB55" s="23"/>
      <c r="AC55" s="23"/>
      <c r="AD55" s="26">
        <f>SUM(C55:AC55)</f>
        <v>9</v>
      </c>
      <c r="AE55" s="32">
        <f>C55*C$4+D55*D$4+E55*E$4+F55*F$4+G55*G$4+H55*H$4+I55*I$4+J55*J$4+K55*K$4+L55*L$4+M55*M$4+N55*N$4+O55*O$4+P55*P$4+Q55*Q$4+R55*R$4+S55*S$4+T55*T$4+U55*U$4+V55*V$4+W55*W$4+X55*X$4+Y55*Y$4+Z55*Z$4+AA55*AA$4+AB55*AB$4+AC55*AC$4</f>
        <v>54</v>
      </c>
      <c r="AF55" s="33">
        <v>0.6210763888888889</v>
      </c>
      <c r="AG55" s="29"/>
    </row>
    <row r="56" spans="1:33" ht="12">
      <c r="A56" s="31">
        <v>38</v>
      </c>
      <c r="B56" s="34" t="s">
        <v>58</v>
      </c>
      <c r="C56" s="23"/>
      <c r="D56" s="23"/>
      <c r="E56" s="23"/>
      <c r="F56" s="23"/>
      <c r="G56" s="24"/>
      <c r="H56" s="23"/>
      <c r="I56" s="23"/>
      <c r="J56" s="23">
        <v>1</v>
      </c>
      <c r="K56" s="23"/>
      <c r="L56" s="24"/>
      <c r="M56" s="23">
        <v>1</v>
      </c>
      <c r="N56" s="23"/>
      <c r="O56" s="23">
        <v>1</v>
      </c>
      <c r="P56" s="23"/>
      <c r="Q56" s="24">
        <v>1</v>
      </c>
      <c r="R56" s="23">
        <v>1</v>
      </c>
      <c r="S56" s="23"/>
      <c r="T56" s="23"/>
      <c r="U56" s="23"/>
      <c r="V56" s="24">
        <v>1</v>
      </c>
      <c r="W56" s="23">
        <v>1</v>
      </c>
      <c r="X56" s="23">
        <v>1</v>
      </c>
      <c r="Y56" s="23"/>
      <c r="Z56" s="23"/>
      <c r="AA56" s="24"/>
      <c r="AB56" s="23"/>
      <c r="AC56" s="23"/>
      <c r="AD56" s="26">
        <f>SUM(C56:AC56)</f>
        <v>8</v>
      </c>
      <c r="AE56" s="32">
        <f>C56*C$4+D56*D$4+E56*E$4+F56*F$4+G56*G$4+H56*H$4+I56*I$4+J56*J$4+K56*K$4+L56*L$4+M56*M$4+N56*N$4+O56*O$4+P56*P$4+Q56*Q$4+R56*R$4+S56*S$4+T56*T$4+U56*U$4+V56*V$4+W56*W$4+X56*X$4+Y56*Y$4+Z56*Z$4+AA56*AA$4+AB56*AB$4+AC56*AC$4</f>
        <v>53</v>
      </c>
      <c r="AF56" s="33">
        <v>0.6211805555555555</v>
      </c>
      <c r="AG56" s="29"/>
    </row>
    <row r="57" spans="1:33" ht="12">
      <c r="A57" s="30">
        <v>20</v>
      </c>
      <c r="B57" s="22" t="s">
        <v>59</v>
      </c>
      <c r="C57" s="23">
        <v>1</v>
      </c>
      <c r="D57" s="23">
        <v>1</v>
      </c>
      <c r="E57" s="23"/>
      <c r="F57" s="23"/>
      <c r="G57" s="24"/>
      <c r="H57" s="23"/>
      <c r="I57" s="23"/>
      <c r="J57" s="23">
        <v>1</v>
      </c>
      <c r="K57" s="23"/>
      <c r="L57" s="24"/>
      <c r="M57" s="25"/>
      <c r="N57" s="25"/>
      <c r="O57" s="25">
        <v>1</v>
      </c>
      <c r="P57" s="25"/>
      <c r="Q57" s="24">
        <v>1</v>
      </c>
      <c r="R57" s="23">
        <v>1</v>
      </c>
      <c r="S57" s="23"/>
      <c r="T57" s="23"/>
      <c r="U57" s="23"/>
      <c r="V57" s="24"/>
      <c r="W57" s="23"/>
      <c r="X57" s="23">
        <v>1</v>
      </c>
      <c r="Y57" s="23"/>
      <c r="Z57" s="23">
        <v>1</v>
      </c>
      <c r="AA57" s="24"/>
      <c r="AB57" s="23"/>
      <c r="AC57" s="23"/>
      <c r="AD57" s="26">
        <f t="shared" si="0"/>
        <v>8</v>
      </c>
      <c r="AE57" s="27">
        <f aca="true" t="shared" si="2" ref="AE57:AE71">C57*C$4+D57*D$4+E57*E$4+F57*F$4+G57*G$4+H57*H$4+I57*I$4+J57*J$4+K57*K$4+L57*L$4+M57*M$4+N57*N$4+O57*O$4+P57*P$4+Q57*Q$4+R57*R$4+S57*S$4+T57*T$4+U57*U$4+V57*V$4+W57*W$4+X57*X$4+Y57*Y$4+Z57*Z$4+AA57*AA$4+AB57*AB$4+AC57*AC$4</f>
        <v>50</v>
      </c>
      <c r="AF57" s="28">
        <v>0.6055555555555555</v>
      </c>
      <c r="AG57" s="29"/>
    </row>
    <row r="58" spans="1:33" ht="12">
      <c r="A58" s="31">
        <v>27</v>
      </c>
      <c r="B58" s="34" t="s">
        <v>60</v>
      </c>
      <c r="C58" s="23">
        <v>1</v>
      </c>
      <c r="D58" s="23"/>
      <c r="E58" s="23"/>
      <c r="F58" s="23"/>
      <c r="G58" s="24"/>
      <c r="H58" s="23"/>
      <c r="I58" s="23"/>
      <c r="J58" s="23">
        <v>1</v>
      </c>
      <c r="K58" s="23"/>
      <c r="L58" s="24"/>
      <c r="M58" s="23"/>
      <c r="N58" s="23">
        <v>1</v>
      </c>
      <c r="O58" s="23">
        <v>1</v>
      </c>
      <c r="P58" s="23"/>
      <c r="Q58" s="24">
        <v>1</v>
      </c>
      <c r="R58" s="23">
        <v>1</v>
      </c>
      <c r="S58" s="23"/>
      <c r="T58" s="23"/>
      <c r="U58" s="23"/>
      <c r="V58" s="24"/>
      <c r="W58" s="23"/>
      <c r="X58" s="23">
        <v>1</v>
      </c>
      <c r="Y58" s="23"/>
      <c r="Z58" s="23">
        <v>1</v>
      </c>
      <c r="AA58" s="24"/>
      <c r="AB58" s="23"/>
      <c r="AC58" s="23"/>
      <c r="AD58" s="26">
        <f>SUM(C58:AC58)</f>
        <v>8</v>
      </c>
      <c r="AE58" s="32">
        <f>C58*C$4+D58*D$4+E58*E$4+F58*F$4+G58*G$4+H58*H$4+I58*I$4+J58*J$4+K58*K$4+L58*L$4+M58*M$4+N58*N$4+O58*O$4+P58*P$4+Q58*Q$4+R58*R$4+S58*S$4+T58*T$4+U58*U$4+V58*V$4+W58*W$4+X58*X$4+Y58*Y$4+Z58*Z$4+AA58*AA$4+AB58*AB$4+AC58*AC$4-2</f>
        <v>50</v>
      </c>
      <c r="AF58" s="35">
        <v>0.6258217592592593</v>
      </c>
      <c r="AG58" s="29"/>
    </row>
    <row r="59" spans="1:33" ht="12">
      <c r="A59" s="31">
        <v>17</v>
      </c>
      <c r="B59" s="34" t="s">
        <v>61</v>
      </c>
      <c r="C59" s="23"/>
      <c r="D59" s="23">
        <v>1</v>
      </c>
      <c r="E59" s="23"/>
      <c r="F59" s="23"/>
      <c r="G59" s="24"/>
      <c r="H59" s="23"/>
      <c r="I59" s="23"/>
      <c r="J59" s="23">
        <v>1</v>
      </c>
      <c r="K59" s="23">
        <v>1</v>
      </c>
      <c r="L59" s="24"/>
      <c r="M59" s="23"/>
      <c r="N59" s="23"/>
      <c r="O59" s="23">
        <v>1</v>
      </c>
      <c r="P59" s="23"/>
      <c r="Q59" s="24">
        <v>1</v>
      </c>
      <c r="R59" s="23">
        <v>1</v>
      </c>
      <c r="S59" s="23"/>
      <c r="T59" s="23"/>
      <c r="U59" s="23"/>
      <c r="V59" s="24"/>
      <c r="W59" s="23"/>
      <c r="X59" s="23">
        <v>1</v>
      </c>
      <c r="Y59" s="23"/>
      <c r="Z59" s="23">
        <v>1</v>
      </c>
      <c r="AA59" s="24"/>
      <c r="AB59" s="23"/>
      <c r="AC59" s="23"/>
      <c r="AD59" s="26">
        <f>SUM(C59:AC59)</f>
        <v>8</v>
      </c>
      <c r="AE59" s="32">
        <f>C59*C$4+D59*D$4+E59*E$4+F59*F$4+G59*G$4+H59*H$4+I59*I$4+J59*J$4+K59*K$4+L59*L$4+M59*M$4+N59*N$4+O59*O$4+P59*P$4+Q59*Q$4+R59*R$4+S59*S$4+T59*T$4+U59*U$4+V59*V$4+W59*W$4+X59*X$4+Y59*Y$4+Z59*Z$4+AA59*AA$4+AB59*AB$4+AC59*AC$4</f>
        <v>48</v>
      </c>
      <c r="AF59" s="33">
        <v>0.6194675925925927</v>
      </c>
      <c r="AG59" s="29"/>
    </row>
    <row r="60" spans="1:33" ht="12">
      <c r="A60" s="31">
        <v>9</v>
      </c>
      <c r="B60" s="34" t="s">
        <v>62</v>
      </c>
      <c r="C60" s="23">
        <v>1</v>
      </c>
      <c r="D60" s="23"/>
      <c r="E60" s="23"/>
      <c r="F60" s="23"/>
      <c r="G60" s="24">
        <v>1</v>
      </c>
      <c r="H60" s="23"/>
      <c r="I60" s="23"/>
      <c r="J60" s="23"/>
      <c r="K60" s="23"/>
      <c r="L60" s="24"/>
      <c r="M60" s="23"/>
      <c r="N60" s="23">
        <v>1</v>
      </c>
      <c r="O60" s="23">
        <v>1</v>
      </c>
      <c r="P60" s="23">
        <v>1</v>
      </c>
      <c r="Q60" s="24"/>
      <c r="R60" s="23">
        <v>1</v>
      </c>
      <c r="S60" s="23"/>
      <c r="T60" s="23"/>
      <c r="U60" s="23">
        <v>1</v>
      </c>
      <c r="V60" s="24"/>
      <c r="W60" s="23">
        <v>1</v>
      </c>
      <c r="X60" s="23"/>
      <c r="Y60" s="23">
        <v>1</v>
      </c>
      <c r="Z60" s="23"/>
      <c r="AA60" s="24"/>
      <c r="AB60" s="23"/>
      <c r="AC60" s="23"/>
      <c r="AD60" s="26">
        <f>SUM(C60:AC60)</f>
        <v>9</v>
      </c>
      <c r="AE60" s="32">
        <f>C60*C$4+D60*D$4+E60*E$4+F60*F$4+G60*G$4+H60*H$4+I60*I$4+J60*J$4+K60*K$4+L60*L$4+M60*M$4+N60*N$4+O60*O$4+P60*P$4+Q60*Q$4+R60*R$4+S60*S$4+T60*T$4+U60*U$4+V60*V$4+W60*W$4+X60*X$4+Y60*Y$4+Z60*Z$4+AA60*AA$4+AB60*AB$4+AC60*AC$4-14</f>
        <v>47</v>
      </c>
      <c r="AF60" s="35">
        <v>0.634375</v>
      </c>
      <c r="AG60" s="29"/>
    </row>
    <row r="61" spans="1:33" ht="12">
      <c r="A61" s="30">
        <v>13</v>
      </c>
      <c r="B61" s="22" t="s">
        <v>63</v>
      </c>
      <c r="C61" s="23"/>
      <c r="D61" s="23"/>
      <c r="E61" s="23"/>
      <c r="F61" s="23"/>
      <c r="G61" s="24"/>
      <c r="H61" s="23"/>
      <c r="I61" s="23"/>
      <c r="J61" s="23"/>
      <c r="K61" s="23">
        <v>1</v>
      </c>
      <c r="L61" s="24">
        <v>1</v>
      </c>
      <c r="M61" s="25">
        <v>1</v>
      </c>
      <c r="N61" s="25"/>
      <c r="O61" s="25"/>
      <c r="P61" s="25">
        <v>1</v>
      </c>
      <c r="Q61" s="24">
        <v>1</v>
      </c>
      <c r="R61" s="25">
        <v>1</v>
      </c>
      <c r="S61" s="25"/>
      <c r="T61" s="25">
        <v>1</v>
      </c>
      <c r="U61" s="25"/>
      <c r="V61" s="24"/>
      <c r="W61" s="23"/>
      <c r="X61" s="25"/>
      <c r="Y61" s="23">
        <v>1</v>
      </c>
      <c r="Z61" s="23"/>
      <c r="AA61" s="24"/>
      <c r="AB61" s="23"/>
      <c r="AC61" s="23"/>
      <c r="AD61" s="26">
        <f t="shared" si="0"/>
        <v>8</v>
      </c>
      <c r="AE61" s="27">
        <f t="shared" si="2"/>
        <v>46</v>
      </c>
      <c r="AF61" s="28">
        <v>0.6015625</v>
      </c>
      <c r="AG61" s="29"/>
    </row>
    <row r="62" spans="1:33" ht="12">
      <c r="A62" s="31">
        <v>30</v>
      </c>
      <c r="B62" s="34" t="s">
        <v>64</v>
      </c>
      <c r="C62" s="23"/>
      <c r="D62" s="23"/>
      <c r="E62" s="23"/>
      <c r="F62" s="23"/>
      <c r="G62" s="24"/>
      <c r="H62" s="23"/>
      <c r="I62" s="23"/>
      <c r="J62" s="23"/>
      <c r="K62" s="23">
        <v>1</v>
      </c>
      <c r="L62" s="24">
        <v>1</v>
      </c>
      <c r="M62" s="23">
        <v>1</v>
      </c>
      <c r="N62" s="23"/>
      <c r="O62" s="23"/>
      <c r="P62" s="23">
        <v>1</v>
      </c>
      <c r="Q62" s="24">
        <v>1</v>
      </c>
      <c r="R62" s="23">
        <v>1</v>
      </c>
      <c r="S62" s="23"/>
      <c r="T62" s="23">
        <v>1</v>
      </c>
      <c r="U62" s="23"/>
      <c r="V62" s="24"/>
      <c r="W62" s="23"/>
      <c r="X62" s="23"/>
      <c r="Y62" s="23">
        <v>1</v>
      </c>
      <c r="Z62" s="23"/>
      <c r="AA62" s="24"/>
      <c r="AB62" s="23"/>
      <c r="AC62" s="23"/>
      <c r="AD62" s="26">
        <f>SUM(C62:AC62)</f>
        <v>8</v>
      </c>
      <c r="AE62" s="32">
        <f>C62*C$4+D62*D$4+E62*E$4+F62*F$4+G62*G$4+H62*H$4+I62*I$4+J62*J$4+K62*K$4+L62*L$4+M62*M$4+N62*N$4+O62*O$4+P62*P$4+Q62*Q$4+R62*R$4+S62*S$4+T62*T$4+U62*U$4+V62*V$4+W62*W$4+X62*X$4+Y62*Y$4+Z62*Z$4+AA62*AA$4+AB62*AB$4+AC62*AC$4</f>
        <v>46</v>
      </c>
      <c r="AF62" s="33">
        <v>0.6041087962962963</v>
      </c>
      <c r="AG62" s="29"/>
    </row>
    <row r="63" spans="1:33" ht="12">
      <c r="A63" s="30">
        <v>32</v>
      </c>
      <c r="B63" s="22" t="s">
        <v>65</v>
      </c>
      <c r="C63" s="23"/>
      <c r="D63" s="23"/>
      <c r="E63" s="23"/>
      <c r="F63" s="23"/>
      <c r="G63" s="24"/>
      <c r="H63" s="23"/>
      <c r="I63" s="23"/>
      <c r="J63" s="23"/>
      <c r="K63" s="23">
        <v>1</v>
      </c>
      <c r="L63" s="24"/>
      <c r="M63" s="25">
        <v>1</v>
      </c>
      <c r="N63" s="25"/>
      <c r="O63" s="25"/>
      <c r="P63" s="25">
        <v>1</v>
      </c>
      <c r="Q63" s="24">
        <v>1</v>
      </c>
      <c r="R63" s="23">
        <v>1</v>
      </c>
      <c r="S63" s="23"/>
      <c r="T63" s="23">
        <v>1</v>
      </c>
      <c r="U63" s="23"/>
      <c r="V63" s="24">
        <v>1</v>
      </c>
      <c r="W63" s="23"/>
      <c r="X63" s="23"/>
      <c r="Y63" s="23">
        <v>1</v>
      </c>
      <c r="Z63" s="23"/>
      <c r="AA63" s="24"/>
      <c r="AB63" s="23"/>
      <c r="AC63" s="23"/>
      <c r="AD63" s="26">
        <f t="shared" si="0"/>
        <v>8</v>
      </c>
      <c r="AE63" s="27">
        <f t="shared" si="2"/>
        <v>46</v>
      </c>
      <c r="AF63" s="28">
        <v>0.6123842592592593</v>
      </c>
      <c r="AG63" s="29"/>
    </row>
    <row r="64" spans="1:33" ht="12">
      <c r="A64" s="30">
        <v>33</v>
      </c>
      <c r="B64" s="34" t="s">
        <v>66</v>
      </c>
      <c r="C64" s="23"/>
      <c r="D64" s="23"/>
      <c r="E64" s="23"/>
      <c r="F64" s="23"/>
      <c r="G64" s="24"/>
      <c r="H64" s="23"/>
      <c r="I64" s="23"/>
      <c r="J64" s="23"/>
      <c r="K64" s="23">
        <v>1</v>
      </c>
      <c r="L64" s="24"/>
      <c r="M64" s="25">
        <v>1</v>
      </c>
      <c r="N64" s="25"/>
      <c r="O64" s="25"/>
      <c r="P64" s="25">
        <v>1</v>
      </c>
      <c r="Q64" s="24">
        <v>1</v>
      </c>
      <c r="R64" s="23">
        <v>1</v>
      </c>
      <c r="S64" s="23"/>
      <c r="T64" s="23">
        <v>1</v>
      </c>
      <c r="U64" s="23"/>
      <c r="V64" s="24">
        <v>1</v>
      </c>
      <c r="W64" s="23"/>
      <c r="X64" s="23"/>
      <c r="Y64" s="23">
        <v>1</v>
      </c>
      <c r="Z64" s="23"/>
      <c r="AA64" s="24"/>
      <c r="AB64" s="23"/>
      <c r="AC64" s="23"/>
      <c r="AD64" s="26">
        <f t="shared" si="0"/>
        <v>8</v>
      </c>
      <c r="AE64" s="27">
        <f t="shared" si="2"/>
        <v>46</v>
      </c>
      <c r="AF64" s="28">
        <v>0.6123958333333334</v>
      </c>
      <c r="AG64" s="29"/>
    </row>
    <row r="65" spans="1:33" ht="12">
      <c r="A65" s="31">
        <v>25</v>
      </c>
      <c r="B65" s="34" t="s">
        <v>67</v>
      </c>
      <c r="C65" s="23"/>
      <c r="D65" s="23"/>
      <c r="E65" s="23">
        <v>1</v>
      </c>
      <c r="F65" s="23"/>
      <c r="G65" s="24">
        <v>1</v>
      </c>
      <c r="H65" s="23">
        <v>1</v>
      </c>
      <c r="I65" s="23"/>
      <c r="J65" s="23"/>
      <c r="K65" s="23"/>
      <c r="L65" s="24">
        <v>1</v>
      </c>
      <c r="M65" s="23"/>
      <c r="N65" s="23"/>
      <c r="O65" s="23"/>
      <c r="P65" s="23">
        <v>1</v>
      </c>
      <c r="Q65" s="24"/>
      <c r="R65" s="23"/>
      <c r="S65" s="23"/>
      <c r="T65" s="23">
        <v>1</v>
      </c>
      <c r="U65" s="23">
        <v>1</v>
      </c>
      <c r="V65" s="24"/>
      <c r="W65" s="23"/>
      <c r="X65" s="23"/>
      <c r="Y65" s="23"/>
      <c r="Z65" s="23"/>
      <c r="AA65" s="24"/>
      <c r="AB65" s="23"/>
      <c r="AC65" s="23"/>
      <c r="AD65" s="26">
        <f>SUM(C65:AC65)</f>
        <v>7</v>
      </c>
      <c r="AE65" s="32">
        <f>C65*C$4+D65*D$4+E65*E$4+F65*F$4+G65*G$4+H65*H$4+I65*I$4+J65*J$4+K65*K$4+L65*L$4+M65*M$4+N65*N$4+O65*O$4+P65*P$4+Q65*Q$4+R65*R$4+S65*S$4+T65*T$4+U65*U$4+V65*V$4+W65*W$4+X65*X$4+Y65*Y$4+Z65*Z$4+AA65*AA$4+AB65*AB$4+AC65*AC$4-3</f>
        <v>45</v>
      </c>
      <c r="AF65" s="35">
        <v>0.6269907407407408</v>
      </c>
      <c r="AG65" s="29"/>
    </row>
    <row r="66" spans="1:33" ht="12">
      <c r="A66" s="30">
        <v>14</v>
      </c>
      <c r="B66" s="22" t="s">
        <v>68</v>
      </c>
      <c r="C66" s="23"/>
      <c r="D66" s="23"/>
      <c r="E66" s="23">
        <v>1</v>
      </c>
      <c r="F66" s="23"/>
      <c r="G66" s="24"/>
      <c r="H66" s="23">
        <v>1</v>
      </c>
      <c r="I66" s="23"/>
      <c r="J66" s="23"/>
      <c r="K66" s="23"/>
      <c r="L66" s="24"/>
      <c r="M66" s="25">
        <v>1</v>
      </c>
      <c r="N66" s="25"/>
      <c r="O66" s="25"/>
      <c r="P66" s="25">
        <v>1</v>
      </c>
      <c r="Q66" s="24"/>
      <c r="R66" s="25"/>
      <c r="S66" s="25"/>
      <c r="T66" s="25"/>
      <c r="U66" s="25">
        <v>1</v>
      </c>
      <c r="V66" s="24"/>
      <c r="W66" s="23"/>
      <c r="X66" s="25"/>
      <c r="Y66" s="23">
        <v>1</v>
      </c>
      <c r="Z66" s="23"/>
      <c r="AA66" s="24"/>
      <c r="AB66" s="23"/>
      <c r="AC66" s="23"/>
      <c r="AD66" s="26">
        <f t="shared" si="0"/>
        <v>6</v>
      </c>
      <c r="AE66" s="27">
        <f t="shared" si="2"/>
        <v>42</v>
      </c>
      <c r="AF66" s="28">
        <v>0.6210069444444445</v>
      </c>
      <c r="AG66" s="29"/>
    </row>
    <row r="67" spans="1:33" ht="12">
      <c r="A67" s="30">
        <v>27</v>
      </c>
      <c r="B67" s="37" t="s">
        <v>69</v>
      </c>
      <c r="C67" s="23"/>
      <c r="D67" s="23"/>
      <c r="E67" s="23"/>
      <c r="F67" s="23"/>
      <c r="G67" s="24"/>
      <c r="H67" s="23"/>
      <c r="I67" s="23"/>
      <c r="J67" s="23"/>
      <c r="K67" s="23">
        <v>1</v>
      </c>
      <c r="L67" s="24"/>
      <c r="M67" s="25"/>
      <c r="N67" s="25"/>
      <c r="O67" s="25">
        <v>1</v>
      </c>
      <c r="P67" s="25">
        <v>1</v>
      </c>
      <c r="Q67" s="24">
        <v>1</v>
      </c>
      <c r="R67" s="23">
        <v>1</v>
      </c>
      <c r="S67" s="23"/>
      <c r="T67" s="23"/>
      <c r="U67" s="23"/>
      <c r="V67" s="24"/>
      <c r="W67" s="23">
        <v>1</v>
      </c>
      <c r="X67" s="23"/>
      <c r="Y67" s="23"/>
      <c r="Z67" s="23">
        <v>1</v>
      </c>
      <c r="AA67" s="24"/>
      <c r="AB67" s="23"/>
      <c r="AC67" s="23"/>
      <c r="AD67" s="26">
        <f t="shared" si="0"/>
        <v>7</v>
      </c>
      <c r="AE67" s="27">
        <f t="shared" si="2"/>
        <v>41</v>
      </c>
      <c r="AF67" s="28">
        <v>0.6152199074074074</v>
      </c>
      <c r="AG67" s="29"/>
    </row>
    <row r="68" spans="1:33" ht="12">
      <c r="A68" s="31">
        <v>29</v>
      </c>
      <c r="B68" s="34" t="s">
        <v>70</v>
      </c>
      <c r="C68" s="23"/>
      <c r="D68" s="23">
        <v>1</v>
      </c>
      <c r="E68" s="23"/>
      <c r="F68" s="23"/>
      <c r="G68" s="24"/>
      <c r="H68" s="23"/>
      <c r="I68" s="23"/>
      <c r="J68" s="23"/>
      <c r="K68" s="23">
        <v>1</v>
      </c>
      <c r="L68" s="24"/>
      <c r="M68" s="23"/>
      <c r="N68" s="23"/>
      <c r="O68" s="23">
        <v>1</v>
      </c>
      <c r="P68" s="23"/>
      <c r="Q68" s="24">
        <v>1</v>
      </c>
      <c r="R68" s="23">
        <v>1</v>
      </c>
      <c r="S68" s="23"/>
      <c r="T68" s="23"/>
      <c r="U68" s="23"/>
      <c r="V68" s="24"/>
      <c r="W68" s="23"/>
      <c r="X68" s="23">
        <v>1</v>
      </c>
      <c r="Y68" s="23"/>
      <c r="Z68" s="23">
        <v>1</v>
      </c>
      <c r="AA68" s="24"/>
      <c r="AB68" s="23"/>
      <c r="AC68" s="23"/>
      <c r="AD68" s="26">
        <f>SUM(C68:AC68)</f>
        <v>7</v>
      </c>
      <c r="AE68" s="32">
        <f>C68*C$4+D68*D$4+E68*E$4+F68*F$4+G68*G$4+H68*H$4+I68*I$4+J68*J$4+K68*K$4+L68*L$4+M68*M$4+N68*N$4+O68*O$4+P68*P$4+Q68*Q$4+R68*R$4+S68*S$4+T68*T$4+U68*U$4+V68*V$4+W68*W$4+X68*X$4+Y68*Y$4+Z68*Z$4+AA68*AA$4+AB68*AB$4+AC68*AC$4</f>
        <v>40</v>
      </c>
      <c r="AF68" s="33">
        <v>0.611111111111111</v>
      </c>
      <c r="AG68" s="29"/>
    </row>
    <row r="69" spans="1:33" ht="12">
      <c r="A69" s="30">
        <v>11</v>
      </c>
      <c r="B69" s="22" t="s">
        <v>71</v>
      </c>
      <c r="C69" s="23"/>
      <c r="D69" s="23"/>
      <c r="E69" s="23"/>
      <c r="F69" s="23"/>
      <c r="G69" s="24"/>
      <c r="H69" s="23"/>
      <c r="I69" s="23"/>
      <c r="J69" s="23"/>
      <c r="K69" s="23">
        <v>1</v>
      </c>
      <c r="L69" s="24"/>
      <c r="M69" s="25">
        <v>1</v>
      </c>
      <c r="N69" s="25">
        <v>1</v>
      </c>
      <c r="O69" s="25"/>
      <c r="P69" s="25">
        <v>1</v>
      </c>
      <c r="Q69" s="24"/>
      <c r="R69" s="25"/>
      <c r="S69" s="25"/>
      <c r="T69" s="25"/>
      <c r="U69" s="25">
        <v>1</v>
      </c>
      <c r="V69" s="24"/>
      <c r="W69" s="23"/>
      <c r="X69" s="23"/>
      <c r="Y69" s="23">
        <v>1</v>
      </c>
      <c r="Z69" s="23"/>
      <c r="AA69" s="24"/>
      <c r="AB69" s="23"/>
      <c r="AC69" s="23"/>
      <c r="AD69" s="26">
        <f t="shared" si="0"/>
        <v>6</v>
      </c>
      <c r="AE69" s="27">
        <f t="shared" si="2"/>
        <v>39</v>
      </c>
      <c r="AF69" s="28">
        <v>0.6133101851851852</v>
      </c>
      <c r="AG69" s="29"/>
    </row>
    <row r="70" spans="1:33" ht="12">
      <c r="A70" s="31">
        <v>3</v>
      </c>
      <c r="B70" s="34" t="s">
        <v>72</v>
      </c>
      <c r="C70" s="23"/>
      <c r="D70" s="23"/>
      <c r="E70" s="23"/>
      <c r="F70" s="23"/>
      <c r="G70" s="24"/>
      <c r="H70" s="23"/>
      <c r="I70" s="23"/>
      <c r="J70" s="23"/>
      <c r="K70" s="23">
        <v>1</v>
      </c>
      <c r="L70" s="24"/>
      <c r="M70" s="23"/>
      <c r="N70" s="23"/>
      <c r="O70" s="23"/>
      <c r="P70" s="23">
        <v>1</v>
      </c>
      <c r="Q70" s="24">
        <v>1</v>
      </c>
      <c r="R70" s="23">
        <v>1</v>
      </c>
      <c r="S70" s="23"/>
      <c r="T70" s="23"/>
      <c r="U70" s="23"/>
      <c r="V70" s="24">
        <v>1</v>
      </c>
      <c r="W70" s="23"/>
      <c r="X70" s="23"/>
      <c r="Y70" s="23">
        <v>1</v>
      </c>
      <c r="Z70" s="23"/>
      <c r="AA70" s="24"/>
      <c r="AB70" s="23"/>
      <c r="AC70" s="23"/>
      <c r="AD70" s="26">
        <f>SUM(C70:AC70)</f>
        <v>6</v>
      </c>
      <c r="AE70" s="32">
        <f>C70*C$4+D70*D$4+E70*E$4+F70*F$4+G70*G$4+H70*H$4+I70*I$4+J70*J$4+K70*K$4+L70*L$4+M70*M$4+N70*N$4+O70*O$4+P70*P$4+Q70*Q$4+R70*R$4+S70*S$4+T70*T$4+U70*U$4+V70*V$4+W70*W$4+X70*X$4+Y70*Y$4+Z70*Z$4+AA70*AA$4+AB70*AB$4+AC70*AC$4</f>
        <v>33</v>
      </c>
      <c r="AF70" s="33">
        <v>0.5975694444444445</v>
      </c>
      <c r="AG70" s="29"/>
    </row>
    <row r="71" spans="1:33" ht="12">
      <c r="A71" s="30">
        <v>25</v>
      </c>
      <c r="B71" s="22" t="s">
        <v>73</v>
      </c>
      <c r="C71" s="23"/>
      <c r="D71" s="23"/>
      <c r="E71" s="23"/>
      <c r="F71" s="23"/>
      <c r="G71" s="24"/>
      <c r="H71" s="23"/>
      <c r="I71" s="23"/>
      <c r="J71" s="23"/>
      <c r="K71" s="23">
        <v>1</v>
      </c>
      <c r="L71" s="24"/>
      <c r="M71" s="25">
        <v>1</v>
      </c>
      <c r="N71" s="25"/>
      <c r="O71" s="25"/>
      <c r="P71" s="25">
        <v>1</v>
      </c>
      <c r="Q71" s="24">
        <v>1</v>
      </c>
      <c r="R71" s="23">
        <v>1</v>
      </c>
      <c r="S71" s="23"/>
      <c r="T71" s="23"/>
      <c r="U71" s="23"/>
      <c r="V71" s="24"/>
      <c r="W71" s="23"/>
      <c r="X71" s="23"/>
      <c r="Y71" s="23">
        <v>1</v>
      </c>
      <c r="Z71" s="23"/>
      <c r="AA71" s="24"/>
      <c r="AB71" s="23"/>
      <c r="AC71" s="23"/>
      <c r="AD71" s="26">
        <f t="shared" si="0"/>
        <v>6</v>
      </c>
      <c r="AE71" s="27">
        <f t="shared" si="2"/>
        <v>33</v>
      </c>
      <c r="AF71" s="28">
        <v>0.6236111111111111</v>
      </c>
      <c r="AG71" s="29"/>
    </row>
    <row r="72" spans="1:33" ht="12">
      <c r="A72" s="30">
        <v>19</v>
      </c>
      <c r="B72" s="22" t="s">
        <v>74</v>
      </c>
      <c r="C72" s="23"/>
      <c r="D72" s="23"/>
      <c r="E72" s="23"/>
      <c r="F72" s="23"/>
      <c r="G72" s="24"/>
      <c r="H72" s="23"/>
      <c r="I72" s="23"/>
      <c r="J72" s="23">
        <v>1</v>
      </c>
      <c r="K72" s="23"/>
      <c r="L72" s="24"/>
      <c r="M72" s="25"/>
      <c r="N72" s="25"/>
      <c r="O72" s="25">
        <v>1</v>
      </c>
      <c r="P72" s="25"/>
      <c r="Q72" s="24">
        <v>1</v>
      </c>
      <c r="R72" s="25">
        <v>1</v>
      </c>
      <c r="S72" s="25"/>
      <c r="T72" s="25"/>
      <c r="U72" s="25"/>
      <c r="V72" s="24"/>
      <c r="W72" s="23">
        <v>1</v>
      </c>
      <c r="X72" s="23">
        <v>1</v>
      </c>
      <c r="Y72" s="23"/>
      <c r="Z72" s="23">
        <v>1</v>
      </c>
      <c r="AA72" s="24"/>
      <c r="AB72" s="23"/>
      <c r="AC72" s="23"/>
      <c r="AD72" s="26">
        <f t="shared" si="0"/>
        <v>7</v>
      </c>
      <c r="AE72" s="27">
        <f>C72*C$4+D72*D$4+E72*E$4+F72*F$4+G72*G$4+H72*H$4+I72*I$4+J72*J$4+K72*K$4+L72*L$4+M72*M$4+N72*N$4+O72*O$4+P72*P$4+Q72*Q$4+R72*R$4+S72*S$4+T72*T$4+U72*U$4+V72*V$4+W72*W$4+X72*X$4+Y72*Y$4+Z72*Z$4+AA72*AA$4+AB72*AB$4+AC72*AC$4-18</f>
        <v>29</v>
      </c>
      <c r="AF72" s="35">
        <v>0.6373263888888888</v>
      </c>
      <c r="AG72" s="29"/>
    </row>
    <row r="73" spans="1:33" ht="12">
      <c r="A73" s="30">
        <v>8</v>
      </c>
      <c r="B73" s="22" t="s">
        <v>75</v>
      </c>
      <c r="C73" s="23"/>
      <c r="D73" s="23">
        <v>1</v>
      </c>
      <c r="E73" s="23"/>
      <c r="F73" s="23"/>
      <c r="G73" s="24"/>
      <c r="H73" s="23"/>
      <c r="I73" s="23"/>
      <c r="J73" s="23"/>
      <c r="K73" s="23">
        <v>1</v>
      </c>
      <c r="L73" s="24"/>
      <c r="M73" s="25"/>
      <c r="N73" s="25"/>
      <c r="O73" s="25"/>
      <c r="P73" s="25">
        <v>1</v>
      </c>
      <c r="Q73" s="24">
        <v>1</v>
      </c>
      <c r="R73" s="25">
        <v>1</v>
      </c>
      <c r="S73" s="25"/>
      <c r="T73" s="25"/>
      <c r="U73" s="25"/>
      <c r="V73" s="24"/>
      <c r="W73" s="23"/>
      <c r="X73" s="23"/>
      <c r="Y73" s="23"/>
      <c r="Z73" s="23"/>
      <c r="AA73" s="24"/>
      <c r="AB73" s="23"/>
      <c r="AC73" s="23"/>
      <c r="AD73" s="26">
        <f t="shared" si="0"/>
        <v>5</v>
      </c>
      <c r="AE73" s="27">
        <f>C73*C$4+D73*D$4+E73*E$4+F73*F$4+G73*G$4+H73*H$4+I73*I$4+J73*J$4+K73*K$4+L73*L$4+M73*M$4+N73*N$4+O73*O$4+P73*P$4+Q73*Q$4+R73*R$4+S73*S$4+T73*T$4+U73*U$4+V73*V$4+W73*W$4+X73*X$4+Y73*Y$4+Z73*Z$4+AA73*AA$4+AB73*AB$4+AC73*AC$4</f>
        <v>23</v>
      </c>
      <c r="AF73" s="28">
        <v>0.5717592592592592</v>
      </c>
      <c r="AG73" s="29"/>
    </row>
    <row r="74" spans="1:33" ht="12">
      <c r="A74" s="31">
        <v>28</v>
      </c>
      <c r="B74" s="37" t="s">
        <v>76</v>
      </c>
      <c r="C74" s="23"/>
      <c r="D74" s="23"/>
      <c r="E74" s="23"/>
      <c r="F74" s="23"/>
      <c r="G74" s="24"/>
      <c r="H74" s="23"/>
      <c r="I74" s="23"/>
      <c r="J74" s="23"/>
      <c r="K74" s="23">
        <v>1</v>
      </c>
      <c r="L74" s="24"/>
      <c r="M74" s="23"/>
      <c r="N74" s="23"/>
      <c r="O74" s="23"/>
      <c r="P74" s="23">
        <v>1</v>
      </c>
      <c r="Q74" s="24">
        <v>1</v>
      </c>
      <c r="R74" s="23">
        <v>1</v>
      </c>
      <c r="S74" s="23"/>
      <c r="T74" s="23"/>
      <c r="U74" s="23"/>
      <c r="V74" s="24"/>
      <c r="W74" s="23"/>
      <c r="X74" s="23"/>
      <c r="Y74" s="23"/>
      <c r="Z74" s="23"/>
      <c r="AA74" s="24"/>
      <c r="AB74" s="23"/>
      <c r="AC74" s="23"/>
      <c r="AD74" s="26">
        <f>SUM(C74:AC74)</f>
        <v>4</v>
      </c>
      <c r="AE74" s="32">
        <f>C74*C$4+D74*D$4+E74*E$4+F74*F$4+G74*G$4+H74*H$4+I74*I$4+J74*J$4+K74*K$4+L74*L$4+M74*M$4+N74*N$4+O74*O$4+P74*P$4+Q74*Q$4+R74*R$4+S74*S$4+T74*T$4+U74*U$4+V74*V$4+W74*W$4+X74*X$4+Y74*Y$4+Z74*Z$4+AA74*AA$4+AB74*AB$4+AC74*AC$4</f>
        <v>18</v>
      </c>
      <c r="AF74" s="33">
        <v>0.5659722222222222</v>
      </c>
      <c r="AG74" s="29"/>
    </row>
    <row r="75" spans="1:33" ht="12">
      <c r="A75" s="31">
        <v>22</v>
      </c>
      <c r="B75" s="37" t="s">
        <v>77</v>
      </c>
      <c r="C75" s="23"/>
      <c r="D75" s="23"/>
      <c r="E75" s="23"/>
      <c r="F75" s="23"/>
      <c r="G75" s="24"/>
      <c r="H75" s="23"/>
      <c r="I75" s="23"/>
      <c r="J75" s="23"/>
      <c r="K75" s="23">
        <v>1</v>
      </c>
      <c r="L75" s="24"/>
      <c r="M75" s="23"/>
      <c r="N75" s="23"/>
      <c r="O75" s="23"/>
      <c r="P75" s="23">
        <v>1</v>
      </c>
      <c r="Q75" s="24">
        <v>1</v>
      </c>
      <c r="R75" s="23">
        <v>1</v>
      </c>
      <c r="S75" s="23"/>
      <c r="T75" s="23"/>
      <c r="U75" s="23"/>
      <c r="V75" s="24"/>
      <c r="W75" s="23"/>
      <c r="X75" s="23"/>
      <c r="Y75" s="23"/>
      <c r="Z75" s="23"/>
      <c r="AA75" s="24"/>
      <c r="AB75" s="23"/>
      <c r="AC75" s="23"/>
      <c r="AD75" s="26">
        <f>SUM(C75:AC75)</f>
        <v>4</v>
      </c>
      <c r="AE75" s="32">
        <f>C75*C$4+D75*D$4+E75*E$4+F75*F$4+G75*G$4+H75*H$4+I75*I$4+J75*J$4+K75*K$4+L75*L$4+M75*M$4+N75*N$4+O75*O$4+P75*P$4+Q75*Q$4+R75*R$4+S75*S$4+T75*T$4+U75*U$4+V75*V$4+W75*W$4+X75*X$4+Y75*Y$4+Z75*Z$4+AA75*AA$4+AB75*AB$4+AC75*AC$4</f>
        <v>18</v>
      </c>
      <c r="AF75" s="33">
        <v>0.56875</v>
      </c>
      <c r="AG75" s="29"/>
    </row>
    <row r="76" spans="1:33" ht="12">
      <c r="A76" s="31">
        <v>21</v>
      </c>
      <c r="B76" s="37" t="s">
        <v>78</v>
      </c>
      <c r="C76" s="23"/>
      <c r="D76" s="23"/>
      <c r="E76" s="23"/>
      <c r="F76" s="23"/>
      <c r="G76" s="24"/>
      <c r="H76" s="23"/>
      <c r="I76" s="23"/>
      <c r="J76" s="23"/>
      <c r="K76" s="23">
        <v>1</v>
      </c>
      <c r="L76" s="24"/>
      <c r="M76" s="23"/>
      <c r="N76" s="23"/>
      <c r="O76" s="23"/>
      <c r="P76" s="23">
        <v>1</v>
      </c>
      <c r="Q76" s="24">
        <v>1</v>
      </c>
      <c r="R76" s="23">
        <v>1</v>
      </c>
      <c r="S76" s="23"/>
      <c r="T76" s="23"/>
      <c r="U76" s="23"/>
      <c r="V76" s="24"/>
      <c r="W76" s="23"/>
      <c r="X76" s="23"/>
      <c r="Y76" s="23"/>
      <c r="Z76" s="23"/>
      <c r="AA76" s="24"/>
      <c r="AB76" s="23"/>
      <c r="AC76" s="23"/>
      <c r="AD76" s="26">
        <f>SUM(C76:AC76)</f>
        <v>4</v>
      </c>
      <c r="AE76" s="32">
        <f>C76*C$4+D76*D$4+E76*E$4+F76*F$4+G76*G$4+H76*H$4+I76*I$4+J76*J$4+K76*K$4+L76*L$4+M76*M$4+N76*N$4+O76*O$4+P76*P$4+Q76*Q$4+R76*R$4+S76*S$4+T76*T$4+U76*U$4+V76*V$4+W76*W$4+X76*X$4+Y76*Y$4+Z76*Z$4+AA76*AA$4+AB76*AB$4+AC76*AC$4</f>
        <v>18</v>
      </c>
      <c r="AF76" s="33">
        <v>0.56875</v>
      </c>
      <c r="AG76" s="29"/>
    </row>
    <row r="77" spans="1:33" ht="12">
      <c r="A77" s="31">
        <v>42</v>
      </c>
      <c r="B77" s="22" t="s">
        <v>79</v>
      </c>
      <c r="C77" s="23"/>
      <c r="D77" s="23"/>
      <c r="E77" s="23"/>
      <c r="F77" s="23"/>
      <c r="G77" s="24"/>
      <c r="H77" s="23"/>
      <c r="I77" s="23"/>
      <c r="J77" s="23"/>
      <c r="K77" s="23">
        <v>1</v>
      </c>
      <c r="L77" s="24"/>
      <c r="M77" s="23"/>
      <c r="N77" s="23"/>
      <c r="O77" s="23"/>
      <c r="P77" s="23">
        <v>1</v>
      </c>
      <c r="Q77" s="24">
        <v>1</v>
      </c>
      <c r="R77" s="23">
        <v>1</v>
      </c>
      <c r="S77" s="23"/>
      <c r="T77" s="23"/>
      <c r="U77" s="23"/>
      <c r="V77" s="24"/>
      <c r="W77" s="23"/>
      <c r="X77" s="23"/>
      <c r="Y77" s="23"/>
      <c r="Z77" s="23"/>
      <c r="AA77" s="24"/>
      <c r="AB77" s="23"/>
      <c r="AC77" s="23"/>
      <c r="AD77" s="26">
        <f>SUM(C77:AC77)</f>
        <v>4</v>
      </c>
      <c r="AE77" s="32">
        <f>C77*C$4+D77*D$4+E77*E$4+F77*F$4+G77*G$4+H77*H$4+I77*I$4+J77*J$4+K77*K$4+L77*L$4+M77*M$4+N77*N$4+O77*O$4+P77*P$4+Q77*Q$4+R77*R$4+S77*S$4+T77*T$4+U77*U$4+V77*V$4+W77*W$4+X77*X$4+Y77*Y$4+Z77*Z$4+AA77*AA$4+AB77*AB$4+AC77*AC$4</f>
        <v>18</v>
      </c>
      <c r="AF77" s="33">
        <v>0.5861111111111111</v>
      </c>
      <c r="AG77" s="29"/>
    </row>
    <row r="78" spans="1:33" ht="12">
      <c r="A78" s="31">
        <v>24</v>
      </c>
      <c r="B78" s="34" t="s">
        <v>80</v>
      </c>
      <c r="C78" s="23"/>
      <c r="D78" s="23"/>
      <c r="E78" s="23"/>
      <c r="F78" s="23"/>
      <c r="G78" s="24"/>
      <c r="H78" s="23"/>
      <c r="I78" s="23"/>
      <c r="J78" s="23"/>
      <c r="K78" s="23">
        <v>1</v>
      </c>
      <c r="L78" s="24"/>
      <c r="M78" s="23"/>
      <c r="N78" s="23"/>
      <c r="O78" s="23"/>
      <c r="P78" s="23">
        <v>1</v>
      </c>
      <c r="Q78" s="24">
        <v>1</v>
      </c>
      <c r="R78" s="23">
        <v>1</v>
      </c>
      <c r="S78" s="23"/>
      <c r="T78" s="23"/>
      <c r="U78" s="23"/>
      <c r="V78" s="24"/>
      <c r="W78" s="23"/>
      <c r="X78" s="23"/>
      <c r="Y78" s="23"/>
      <c r="Z78" s="23"/>
      <c r="AA78" s="24"/>
      <c r="AB78" s="23"/>
      <c r="AC78" s="23"/>
      <c r="AD78" s="26">
        <f>SUM(C78:AC78)</f>
        <v>4</v>
      </c>
      <c r="AE78" s="32">
        <f>C78*C$4+D78*D$4+E78*E$4+F78*F$4+G78*G$4+H78*H$4+I78*I$4+J78*J$4+K78*K$4+L78*L$4+M78*M$4+N78*N$4+O78*O$4+P78*P$4+Q78*Q$4+R78*R$4+S78*S$4+T78*T$4+U78*U$4+V78*V$4+W78*W$4+X78*X$4+Y78*Y$4+Z78*Z$4+AA78*AA$4+AB78*AB$4+AC78*AC$4</f>
        <v>18</v>
      </c>
      <c r="AF78" s="33">
        <v>0.6035879629629629</v>
      </c>
      <c r="AG78" s="29"/>
    </row>
    <row r="79" spans="1:33" ht="12">
      <c r="A79" s="31">
        <v>34</v>
      </c>
      <c r="B79" s="34" t="s">
        <v>81</v>
      </c>
      <c r="C79" s="23"/>
      <c r="D79" s="23"/>
      <c r="E79" s="23"/>
      <c r="F79" s="23"/>
      <c r="G79" s="24"/>
      <c r="H79" s="23"/>
      <c r="I79" s="23"/>
      <c r="J79" s="23"/>
      <c r="K79" s="23">
        <v>1</v>
      </c>
      <c r="L79" s="24"/>
      <c r="M79" s="23"/>
      <c r="N79" s="23"/>
      <c r="O79" s="23"/>
      <c r="P79" s="23"/>
      <c r="Q79" s="24">
        <v>1</v>
      </c>
      <c r="R79" s="23">
        <v>1</v>
      </c>
      <c r="S79" s="23"/>
      <c r="T79" s="23"/>
      <c r="U79" s="23"/>
      <c r="V79" s="24"/>
      <c r="W79" s="23"/>
      <c r="X79" s="23"/>
      <c r="Y79" s="23"/>
      <c r="Z79" s="23"/>
      <c r="AA79" s="24"/>
      <c r="AB79" s="23"/>
      <c r="AC79" s="23"/>
      <c r="AD79" s="26">
        <f>SUM(C79:AC79)</f>
        <v>3</v>
      </c>
      <c r="AE79" s="32">
        <f>C79*C$4+D79*D$4+E79*E$4+F79*F$4+G79*G$4+H79*H$4+I79*I$4+J79*J$4+K79*K$4+L79*L$4+M79*M$4+N79*N$4+O79*O$4+P79*P$4+Q79*Q$4+R79*R$4+S79*S$4+T79*T$4+U79*U$4+V79*V$4+W79*W$4+X79*X$4+Y79*Y$4+Z79*Z$4+AA79*AA$4+AB79*AB$4+AC79*AC$4</f>
        <v>13</v>
      </c>
      <c r="AF79" s="33">
        <v>0.5118055555555555</v>
      </c>
      <c r="AG79" s="29"/>
    </row>
    <row r="80" spans="1:33" ht="12">
      <c r="A80" s="31">
        <v>47</v>
      </c>
      <c r="B80" s="22" t="s">
        <v>82</v>
      </c>
      <c r="C80" s="23"/>
      <c r="D80" s="23"/>
      <c r="E80" s="23"/>
      <c r="F80" s="23"/>
      <c r="G80" s="24"/>
      <c r="H80" s="23"/>
      <c r="I80" s="23"/>
      <c r="J80" s="23"/>
      <c r="K80" s="23">
        <v>1</v>
      </c>
      <c r="L80" s="24"/>
      <c r="M80" s="23"/>
      <c r="N80" s="23"/>
      <c r="O80" s="23"/>
      <c r="P80" s="23"/>
      <c r="Q80" s="24">
        <v>1</v>
      </c>
      <c r="R80" s="23">
        <v>1</v>
      </c>
      <c r="S80" s="23"/>
      <c r="T80" s="23"/>
      <c r="U80" s="23"/>
      <c r="V80" s="24"/>
      <c r="W80" s="23"/>
      <c r="X80" s="23"/>
      <c r="Y80" s="23"/>
      <c r="Z80" s="23"/>
      <c r="AA80" s="24"/>
      <c r="AB80" s="23"/>
      <c r="AC80" s="23"/>
      <c r="AD80" s="26">
        <f>SUM(C80:AC80)</f>
        <v>3</v>
      </c>
      <c r="AE80" s="32">
        <f>C80*C$4+D80*D$4+E80*E$4+F80*F$4+G80*G$4+H80*H$4+I80*I$4+J80*J$4+K80*K$4+L80*L$4+M80*M$4+N80*N$4+O80*O$4+P80*P$4+Q80*Q$4+R80*R$4+S80*S$4+T80*T$4+U80*U$4+V80*V$4+W80*W$4+X80*X$4+Y80*Y$4+Z80*Z$4+AA80*AA$4+AB80*AB$4+AC80*AC$4</f>
        <v>13</v>
      </c>
      <c r="AF80" s="33">
        <v>0.5270833333333333</v>
      </c>
      <c r="AG80" s="29"/>
    </row>
    <row r="81" spans="1:33" ht="12">
      <c r="A81" s="31">
        <v>12</v>
      </c>
      <c r="B81" s="37" t="s">
        <v>83</v>
      </c>
      <c r="C81" s="23"/>
      <c r="D81" s="23"/>
      <c r="E81" s="23"/>
      <c r="F81" s="23"/>
      <c r="G81" s="24"/>
      <c r="H81" s="23"/>
      <c r="I81" s="23"/>
      <c r="J81" s="23"/>
      <c r="K81" s="23"/>
      <c r="L81" s="24"/>
      <c r="M81" s="23"/>
      <c r="N81" s="23"/>
      <c r="O81" s="23"/>
      <c r="P81" s="23"/>
      <c r="Q81" s="24">
        <v>1</v>
      </c>
      <c r="R81" s="23">
        <v>1</v>
      </c>
      <c r="S81" s="23"/>
      <c r="T81" s="23"/>
      <c r="U81" s="23"/>
      <c r="V81" s="24"/>
      <c r="W81" s="23"/>
      <c r="X81" s="23"/>
      <c r="Y81" s="23"/>
      <c r="Z81" s="23"/>
      <c r="AA81" s="24"/>
      <c r="AB81" s="23"/>
      <c r="AC81" s="23"/>
      <c r="AD81" s="26">
        <f>SUM(C81:AC81)</f>
        <v>2</v>
      </c>
      <c r="AE81" s="32">
        <f>C81*C$4+D81*D$4+E81*E$4+F81*F$4+G81*G$4+H81*H$4+I81*I$4+J81*J$4+K81*K$4+L81*L$4+M81*M$4+N81*N$4+O81*O$4+P81*P$4+Q81*Q$4+R81*R$4+S81*S$4+T81*T$4+U81*U$4+V81*V$4+W81*W$4+X81*X$4+Y81*Y$4+Z81*Z$4+AA81*AA$4+AB81*AB$4+AC81*AC$4</f>
        <v>9</v>
      </c>
      <c r="AF81" s="33">
        <v>0.5</v>
      </c>
      <c r="AG81" s="29"/>
    </row>
    <row r="82" spans="1:33" ht="12">
      <c r="A82" s="31">
        <v>40</v>
      </c>
      <c r="B82" s="22" t="s">
        <v>84</v>
      </c>
      <c r="C82" s="23"/>
      <c r="D82" s="23"/>
      <c r="E82" s="23"/>
      <c r="F82" s="23"/>
      <c r="G82" s="24"/>
      <c r="H82" s="23"/>
      <c r="I82" s="23"/>
      <c r="J82" s="23"/>
      <c r="K82" s="23"/>
      <c r="L82" s="24"/>
      <c r="M82" s="23"/>
      <c r="N82" s="23"/>
      <c r="O82" s="23"/>
      <c r="P82" s="23"/>
      <c r="Q82" s="24">
        <v>1</v>
      </c>
      <c r="R82" s="23">
        <v>1</v>
      </c>
      <c r="S82" s="23"/>
      <c r="T82" s="23"/>
      <c r="U82" s="23"/>
      <c r="V82" s="24"/>
      <c r="W82" s="23"/>
      <c r="X82" s="23"/>
      <c r="Y82" s="23"/>
      <c r="Z82" s="23"/>
      <c r="AA82" s="24"/>
      <c r="AB82" s="23"/>
      <c r="AC82" s="23"/>
      <c r="AD82" s="26">
        <f>SUM(C82:AC82)</f>
        <v>2</v>
      </c>
      <c r="AE82" s="32">
        <f>C82*C$4+D82*D$4+E82*E$4+F82*F$4+G82*G$4+H82*H$4+I82*I$4+J82*J$4+K82*K$4+L82*L$4+M82*M$4+N82*N$4+O82*O$4+P82*P$4+Q82*Q$4+R82*R$4+S82*S$4+T82*T$4+U82*U$4+V82*V$4+W82*W$4+X82*X$4+Y82*Y$4+Z82*Z$4+AA82*AA$4+AB82*AB$4+AC82*AC$4</f>
        <v>9</v>
      </c>
      <c r="AF82" s="33">
        <v>0.51875</v>
      </c>
      <c r="AG82" s="29"/>
    </row>
    <row r="83" spans="1:33" ht="12">
      <c r="A83" s="31">
        <v>36</v>
      </c>
      <c r="B83" s="34" t="s">
        <v>85</v>
      </c>
      <c r="C83" s="23"/>
      <c r="D83" s="23"/>
      <c r="E83" s="23"/>
      <c r="F83" s="23"/>
      <c r="G83" s="24"/>
      <c r="H83" s="23"/>
      <c r="I83" s="23"/>
      <c r="J83" s="23"/>
      <c r="K83" s="23">
        <v>1</v>
      </c>
      <c r="L83" s="24"/>
      <c r="M83" s="23"/>
      <c r="N83" s="23"/>
      <c r="O83" s="23"/>
      <c r="P83" s="23">
        <v>1</v>
      </c>
      <c r="Q83" s="24"/>
      <c r="R83" s="23"/>
      <c r="S83" s="23"/>
      <c r="T83" s="23"/>
      <c r="U83" s="23"/>
      <c r="V83" s="24"/>
      <c r="W83" s="23"/>
      <c r="X83" s="23"/>
      <c r="Y83" s="23"/>
      <c r="Z83" s="23"/>
      <c r="AA83" s="24"/>
      <c r="AB83" s="23"/>
      <c r="AC83" s="23"/>
      <c r="AD83" s="26">
        <f>SUM(C83:AC83)</f>
        <v>2</v>
      </c>
      <c r="AE83" s="32">
        <f>C83*C$4+D83*D$4+E83*E$4+F83*F$4+G83*G$4+H83*H$4+I83*I$4+J83*J$4+K83*K$4+L83*L$4+M83*M$4+N83*N$4+O83*O$4+P83*P$4+Q83*Q$4+R83*R$4+S83*S$4+T83*T$4+U83*U$4+V83*V$4+W83*W$4+X83*X$4+Y83*Y$4+Z83*Z$4+AA83*AA$4+AB83*AB$4+AC83*AC$4</f>
        <v>9</v>
      </c>
      <c r="AF83" s="33">
        <v>0.5381944444444444</v>
      </c>
      <c r="AG83" s="29"/>
    </row>
    <row r="84" spans="1:33" ht="12">
      <c r="A84" s="31">
        <v>48</v>
      </c>
      <c r="B84" s="22" t="s">
        <v>86</v>
      </c>
      <c r="C84" s="23"/>
      <c r="D84" s="23"/>
      <c r="E84" s="23"/>
      <c r="F84" s="23"/>
      <c r="G84" s="24"/>
      <c r="H84" s="23"/>
      <c r="I84" s="23"/>
      <c r="J84" s="23"/>
      <c r="K84" s="23">
        <v>1</v>
      </c>
      <c r="L84" s="24"/>
      <c r="M84" s="23"/>
      <c r="N84" s="23"/>
      <c r="O84" s="23"/>
      <c r="P84" s="23"/>
      <c r="Q84" s="24"/>
      <c r="R84" s="23"/>
      <c r="S84" s="23"/>
      <c r="T84" s="23"/>
      <c r="U84" s="23"/>
      <c r="V84" s="24"/>
      <c r="W84" s="23"/>
      <c r="X84" s="23"/>
      <c r="Y84" s="23"/>
      <c r="Z84" s="23"/>
      <c r="AA84" s="24"/>
      <c r="AB84" s="23"/>
      <c r="AC84" s="23"/>
      <c r="AD84" s="26">
        <f>SUM(C84:AC84)</f>
        <v>1</v>
      </c>
      <c r="AE84" s="32">
        <f>C84*C$4+D84*D$4+E84*E$4+F84*F$4+G84*G$4+H84*H$4+I84*I$4+J84*J$4+K84*K$4+L84*L$4+M84*M$4+N84*N$4+O84*O$4+P84*P$4+Q84*Q$4+R84*R$4+S84*S$4+T84*T$4+U84*U$4+V84*V$4+W84*W$4+X84*X$4+Y84*Y$4+Z84*Z$4+AA84*AA$4+AB84*AB$4+AC84*AC$4</f>
        <v>4</v>
      </c>
      <c r="AF84" s="33">
        <v>0.49583333333333335</v>
      </c>
      <c r="AG84" s="29"/>
    </row>
    <row r="85" spans="1:33" ht="12">
      <c r="A85" s="30">
        <v>24</v>
      </c>
      <c r="B85" s="22" t="s">
        <v>87</v>
      </c>
      <c r="C85" s="23"/>
      <c r="D85" s="23"/>
      <c r="E85" s="23"/>
      <c r="F85" s="23"/>
      <c r="G85" s="24"/>
      <c r="H85" s="23"/>
      <c r="I85" s="23"/>
      <c r="J85" s="23"/>
      <c r="K85" s="23"/>
      <c r="L85" s="24"/>
      <c r="M85" s="25"/>
      <c r="N85" s="25"/>
      <c r="O85" s="25"/>
      <c r="P85" s="25"/>
      <c r="Q85" s="24"/>
      <c r="R85" s="23"/>
      <c r="S85" s="23"/>
      <c r="T85" s="23"/>
      <c r="U85" s="23"/>
      <c r="V85" s="24"/>
      <c r="W85" s="23"/>
      <c r="X85" s="23"/>
      <c r="Y85" s="23"/>
      <c r="Z85" s="23"/>
      <c r="AA85" s="24"/>
      <c r="AB85" s="23"/>
      <c r="AC85" s="23"/>
      <c r="AD85" s="26">
        <f t="shared" si="0"/>
        <v>0</v>
      </c>
      <c r="AE85" s="27">
        <f>C85*C$4+D85*D$4+E85*E$4+F85*F$4+G85*G$4+H85*H$4+I85*I$4+J85*J$4+K85*K$4+L85*L$4+M85*M$4+N85*N$4+O85*O$4+P85*P$4+Q85*Q$4+R85*R$4+S85*S$4+T85*T$4+U85*U$4+V85*V$4+W85*W$4+X85*X$4+Y85*Y$4+Z85*Z$4+AA85*AA$4+AB85*AB$4+AC85*AC$4</f>
        <v>0</v>
      </c>
      <c r="AF85" s="28"/>
      <c r="AG85" s="29"/>
    </row>
    <row r="86" spans="1:33" ht="12">
      <c r="A86" s="31">
        <v>10</v>
      </c>
      <c r="B86" s="34" t="s">
        <v>88</v>
      </c>
      <c r="C86" s="23"/>
      <c r="D86" s="23"/>
      <c r="E86" s="23"/>
      <c r="F86" s="23"/>
      <c r="G86" s="24"/>
      <c r="H86" s="23"/>
      <c r="I86" s="23"/>
      <c r="J86" s="23"/>
      <c r="K86" s="23"/>
      <c r="L86" s="24"/>
      <c r="M86" s="23"/>
      <c r="N86" s="23"/>
      <c r="O86" s="23"/>
      <c r="P86" s="23"/>
      <c r="Q86" s="24"/>
      <c r="R86" s="23"/>
      <c r="S86" s="23"/>
      <c r="T86" s="23"/>
      <c r="U86" s="23"/>
      <c r="V86" s="24"/>
      <c r="W86" s="23"/>
      <c r="X86" s="23"/>
      <c r="Y86" s="23"/>
      <c r="Z86" s="23"/>
      <c r="AA86" s="24"/>
      <c r="AB86" s="23"/>
      <c r="AC86" s="23"/>
      <c r="AD86" s="26">
        <f>SUM(C86:AC86)</f>
        <v>0</v>
      </c>
      <c r="AE86" s="32">
        <f>C86*C$4+D86*D$4+E86*E$4+F86*F$4+G86*G$4+H86*H$4+I86*I$4+J86*J$4+K86*K$4+L86*L$4+M86*M$4+N86*N$4+O86*O$4+P86*P$4+Q86*Q$4+R86*R$4+S86*S$4+T86*T$4+U86*U$4+V86*V$4+W86*W$4+X86*X$4+Y86*Y$4+Z86*Z$4+AA86*AA$4+AB86*AB$4+AC86*AC$4</f>
        <v>0</v>
      </c>
      <c r="AF86" s="38"/>
      <c r="AG86" s="29"/>
    </row>
    <row r="87" spans="1:32" ht="12">
      <c r="A87" s="31">
        <v>14</v>
      </c>
      <c r="B87" s="34" t="s">
        <v>89</v>
      </c>
      <c r="C87" s="23"/>
      <c r="D87" s="23"/>
      <c r="E87" s="23"/>
      <c r="F87" s="23"/>
      <c r="G87" s="24"/>
      <c r="H87" s="23"/>
      <c r="I87" s="23"/>
      <c r="J87" s="23"/>
      <c r="K87" s="23"/>
      <c r="L87" s="24"/>
      <c r="M87" s="23"/>
      <c r="N87" s="23"/>
      <c r="O87" s="23"/>
      <c r="P87" s="23"/>
      <c r="Q87" s="24"/>
      <c r="R87" s="23"/>
      <c r="S87" s="23"/>
      <c r="T87" s="23"/>
      <c r="U87" s="23"/>
      <c r="V87" s="24"/>
      <c r="W87" s="23"/>
      <c r="X87" s="23"/>
      <c r="Y87" s="23"/>
      <c r="Z87" s="23"/>
      <c r="AA87" s="24"/>
      <c r="AB87" s="23"/>
      <c r="AC87" s="23"/>
      <c r="AD87" s="26">
        <f>SUM(C87:AC87)</f>
        <v>0</v>
      </c>
      <c r="AE87" s="32">
        <f>C87*C$4+D87*D$4+E87*E$4+F87*F$4+G87*G$4+H87*H$4+I87*I$4+J87*J$4+K87*K$4+L87*L$4+M87*M$4+N87*N$4+O87*O$4+P87*P$4+Q87*Q$4+R87*R$4+S87*S$4+T87*T$4+U87*U$4+V87*V$4+W87*W$4+X87*X$4+Y87*Y$4+Z87*Z$4+AA87*AA$4+AB87*AB$4+AC87*AC$4</f>
        <v>0</v>
      </c>
      <c r="AF87" s="33"/>
    </row>
    <row r="88" spans="1:32" ht="12">
      <c r="A88" s="31">
        <v>37</v>
      </c>
      <c r="B88" s="34" t="s">
        <v>90</v>
      </c>
      <c r="C88" s="23"/>
      <c r="D88" s="23"/>
      <c r="E88" s="23"/>
      <c r="F88" s="23"/>
      <c r="G88" s="24"/>
      <c r="H88" s="23"/>
      <c r="I88" s="23"/>
      <c r="J88" s="23"/>
      <c r="K88" s="23"/>
      <c r="L88" s="24"/>
      <c r="M88" s="23"/>
      <c r="N88" s="23"/>
      <c r="O88" s="23"/>
      <c r="P88" s="23"/>
      <c r="Q88" s="24"/>
      <c r="R88" s="23"/>
      <c r="S88" s="23"/>
      <c r="T88" s="23"/>
      <c r="U88" s="23"/>
      <c r="V88" s="24"/>
      <c r="W88" s="23"/>
      <c r="X88" s="23"/>
      <c r="Y88" s="23"/>
      <c r="Z88" s="23"/>
      <c r="AA88" s="24"/>
      <c r="AB88" s="23"/>
      <c r="AC88" s="23"/>
      <c r="AD88" s="26">
        <f>SUM(C88:AC88)</f>
        <v>0</v>
      </c>
      <c r="AE88" s="32">
        <f>C88*C$4+D88*D$4+E88*E$4+F88*F$4+G88*G$4+H88*H$4+I88*I$4+J88*J$4+K88*K$4+L88*L$4+M88*M$4+N88*N$4+O88*O$4+P88*P$4+Q88*Q$4+R88*R$4+S88*S$4+T88*T$4+U88*U$4+V88*V$4+W88*W$4+X88*X$4+Y88*Y$4+Z88*Z$4+AA88*AA$4+AB88*AB$4+AC88*AC$4</f>
        <v>0</v>
      </c>
      <c r="AF88" s="33"/>
    </row>
    <row r="89" spans="1:32" ht="12">
      <c r="A89" s="31">
        <v>8</v>
      </c>
      <c r="B89" s="34" t="s">
        <v>91</v>
      </c>
      <c r="C89" s="23"/>
      <c r="D89" s="23"/>
      <c r="E89" s="23"/>
      <c r="F89" s="23"/>
      <c r="G89" s="24"/>
      <c r="H89" s="23"/>
      <c r="I89" s="23"/>
      <c r="J89" s="23"/>
      <c r="K89" s="23"/>
      <c r="L89" s="24"/>
      <c r="M89" s="23"/>
      <c r="N89" s="23"/>
      <c r="O89" s="23"/>
      <c r="P89" s="23"/>
      <c r="Q89" s="24"/>
      <c r="R89" s="23"/>
      <c r="S89" s="23"/>
      <c r="T89" s="23"/>
      <c r="U89" s="23"/>
      <c r="V89" s="24"/>
      <c r="W89" s="23"/>
      <c r="X89" s="23"/>
      <c r="Y89" s="23"/>
      <c r="Z89" s="23"/>
      <c r="AA89" s="24"/>
      <c r="AB89" s="23"/>
      <c r="AC89" s="23"/>
      <c r="AD89" s="26">
        <f>SUM(C89:AC89)</f>
        <v>0</v>
      </c>
      <c r="AE89" s="32">
        <f>C89*C$4+D89*D$4+E89*E$4+F89*F$4+G89*G$4+H89*H$4+I89*I$4+J89*J$4+K89*K$4+L89*L$4+M89*M$4+N89*N$4+O89*O$4+P89*P$4+Q89*Q$4+R89*R$4+S89*S$4+T89*T$4+U89*U$4+V89*V$4+W89*W$4+X89*X$4+Y89*Y$4+Z89*Z$4+AA89*AA$4+AB89*AB$4+AC89*AC$4</f>
        <v>0</v>
      </c>
      <c r="AF89" s="33"/>
    </row>
    <row r="90" spans="1:32" ht="12">
      <c r="A90" s="30">
        <v>34</v>
      </c>
      <c r="B90" s="22" t="s">
        <v>92</v>
      </c>
      <c r="C90" s="23"/>
      <c r="D90" s="23"/>
      <c r="E90" s="23"/>
      <c r="F90" s="23"/>
      <c r="G90" s="24"/>
      <c r="H90" s="23"/>
      <c r="I90" s="23"/>
      <c r="J90" s="23"/>
      <c r="K90" s="23"/>
      <c r="L90" s="24"/>
      <c r="M90" s="25"/>
      <c r="N90" s="25"/>
      <c r="O90" s="25"/>
      <c r="P90" s="25"/>
      <c r="Q90" s="24"/>
      <c r="R90" s="23"/>
      <c r="S90" s="23"/>
      <c r="T90" s="23"/>
      <c r="U90" s="23"/>
      <c r="V90" s="24"/>
      <c r="W90" s="23"/>
      <c r="X90" s="23"/>
      <c r="Y90" s="23"/>
      <c r="Z90" s="23"/>
      <c r="AA90" s="24"/>
      <c r="AB90" s="23"/>
      <c r="AC90" s="23"/>
      <c r="AD90" s="26">
        <f t="shared" si="0"/>
        <v>0</v>
      </c>
      <c r="AE90" s="27">
        <f>C90*C$4+D90*D$4+E90*E$4+F90*F$4+G90*G$4+H90*H$4+I90*I$4+J90*J$4+K90*K$4+L90*L$4+M90*M$4+N90*N$4+O90*O$4+P90*P$4+Q90*Q$4+R90*R$4+S90*S$4+T90*T$4+U90*U$4+V90*V$4+W90*W$4+X90*X$4+Y90*Y$4+Z90*Z$4+AA90*AA$4+AB90*AB$4+AC90*AC$4</f>
        <v>0</v>
      </c>
      <c r="AF90" s="28"/>
    </row>
    <row r="91" spans="1:32" ht="12">
      <c r="A91" s="31">
        <v>32</v>
      </c>
      <c r="B91" s="34" t="s">
        <v>93</v>
      </c>
      <c r="C91" s="23"/>
      <c r="D91" s="23"/>
      <c r="E91" s="23"/>
      <c r="F91" s="23"/>
      <c r="G91" s="24"/>
      <c r="H91" s="23"/>
      <c r="I91" s="23"/>
      <c r="J91" s="23"/>
      <c r="K91" s="23"/>
      <c r="L91" s="24"/>
      <c r="M91" s="23"/>
      <c r="N91" s="23"/>
      <c r="O91" s="23"/>
      <c r="P91" s="23"/>
      <c r="Q91" s="24"/>
      <c r="R91" s="23"/>
      <c r="S91" s="23"/>
      <c r="T91" s="23"/>
      <c r="U91" s="23"/>
      <c r="V91" s="24"/>
      <c r="W91" s="23"/>
      <c r="X91" s="23"/>
      <c r="Y91" s="23"/>
      <c r="Z91" s="23"/>
      <c r="AA91" s="24"/>
      <c r="AB91" s="23"/>
      <c r="AC91" s="23"/>
      <c r="AD91" s="26">
        <f>SUM(C91:AC91)</f>
        <v>0</v>
      </c>
      <c r="AE91" s="32">
        <f>C91*C$4+D91*D$4+E91*E$4+F91*F$4+G91*G$4+H91*H$4+I91*I$4+J91*J$4+K91*K$4+L91*L$4+M91*M$4+N91*N$4+O91*O$4+P91*P$4+Q91*Q$4+R91*R$4+S91*S$4+T91*T$4+U91*U$4+V91*V$4+W91*W$4+X91*X$4+Y91*Y$4+Z91*Z$4+AA91*AA$4+AB91*AB$4+AC91*AC$4</f>
        <v>0</v>
      </c>
      <c r="AF91" s="33"/>
    </row>
    <row r="92" spans="1:32" ht="12">
      <c r="A92" s="31">
        <v>20</v>
      </c>
      <c r="B92" s="34" t="s">
        <v>94</v>
      </c>
      <c r="C92" s="23"/>
      <c r="D92" s="23"/>
      <c r="E92" s="23"/>
      <c r="F92" s="23"/>
      <c r="G92" s="24"/>
      <c r="H92" s="23"/>
      <c r="I92" s="23"/>
      <c r="J92" s="23"/>
      <c r="K92" s="23"/>
      <c r="L92" s="24"/>
      <c r="M92" s="23"/>
      <c r="N92" s="23"/>
      <c r="O92" s="23"/>
      <c r="P92" s="23"/>
      <c r="Q92" s="24"/>
      <c r="R92" s="23"/>
      <c r="S92" s="23"/>
      <c r="T92" s="23"/>
      <c r="U92" s="23"/>
      <c r="V92" s="24"/>
      <c r="W92" s="23"/>
      <c r="X92" s="23"/>
      <c r="Y92" s="23"/>
      <c r="Z92" s="23"/>
      <c r="AA92" s="24"/>
      <c r="AB92" s="23"/>
      <c r="AC92" s="23"/>
      <c r="AD92" s="26">
        <f>SUM(C92:AC92)</f>
        <v>0</v>
      </c>
      <c r="AE92" s="32">
        <f>C92*C$4+D92*D$4+E92*E$4+F92*F$4+G92*G$4+H92*H$4+I92*I$4+J92*J$4+K92*K$4+L92*L$4+M92*M$4+N92*N$4+O92*O$4+P92*P$4+Q92*Q$4+R92*R$4+S92*S$4+T92*T$4+U92*U$4+V92*V$4+W92*W$4+X92*X$4+Y92*Y$4+Z92*Z$4+AA92*AA$4+AB92*AB$4+AC92*AC$4</f>
        <v>0</v>
      </c>
      <c r="AF92" s="33"/>
    </row>
    <row r="93" spans="1:32" ht="12">
      <c r="A93" s="31">
        <v>46</v>
      </c>
      <c r="B93" s="22" t="s">
        <v>95</v>
      </c>
      <c r="C93" s="23"/>
      <c r="D93" s="23"/>
      <c r="E93" s="23"/>
      <c r="F93" s="23"/>
      <c r="G93" s="24"/>
      <c r="H93" s="23"/>
      <c r="I93" s="23"/>
      <c r="J93" s="23"/>
      <c r="K93" s="23"/>
      <c r="L93" s="24"/>
      <c r="M93" s="23"/>
      <c r="N93" s="23"/>
      <c r="O93" s="23"/>
      <c r="P93" s="23"/>
      <c r="Q93" s="24"/>
      <c r="R93" s="23"/>
      <c r="S93" s="23"/>
      <c r="T93" s="23"/>
      <c r="U93" s="23"/>
      <c r="V93" s="24"/>
      <c r="W93" s="23"/>
      <c r="X93" s="23"/>
      <c r="Y93" s="23"/>
      <c r="Z93" s="23"/>
      <c r="AA93" s="24"/>
      <c r="AB93" s="23"/>
      <c r="AC93" s="23"/>
      <c r="AD93" s="26">
        <f>SUM(C93:AC93)</f>
        <v>0</v>
      </c>
      <c r="AE93" s="32">
        <f>C93*C$4+D93*D$4+E93*E$4+F93*F$4+G93*G$4+H93*H$4+I93*I$4+J93*J$4+K93*K$4+L93*L$4+M93*M$4+N93*N$4+O93*O$4+P93*P$4+Q93*Q$4+R93*R$4+S93*S$4+T93*T$4+U93*U$4+V93*V$4+W93*W$4+X93*X$4+Y93*Y$4+Z93*Z$4+AA93*AA$4+AB93*AB$4+AC93*AC$4</f>
        <v>0</v>
      </c>
      <c r="AF93" s="33"/>
    </row>
  </sheetData>
  <mergeCells count="1">
    <mergeCell ref="C6:AC6"/>
  </mergeCells>
  <conditionalFormatting sqref="C8:AC93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201388888888889" right="0.7479166666666667" top="0.25" bottom="0.37986111111111115" header="0.5118055555555556" footer="0.5118055555555556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Kohout</dc:creator>
  <cp:keywords/>
  <dc:description/>
  <cp:lastModifiedBy>Václav Kohout</cp:lastModifiedBy>
  <cp:lastPrinted>2011-03-20T15:07:41Z</cp:lastPrinted>
  <dcterms:created xsi:type="dcterms:W3CDTF">2009-01-22T17:28:03Z</dcterms:created>
  <dcterms:modified xsi:type="dcterms:W3CDTF">2011-03-20T15:07:44Z</dcterms:modified>
  <cp:category/>
  <cp:version/>
  <cp:contentType/>
  <cp:contentStatus/>
  <cp:revision>1</cp:revision>
</cp:coreProperties>
</file>